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firstSheet="4" activeTab="5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<sst xmlns="http://schemas.openxmlformats.org/spreadsheetml/2006/main" count="1644" uniqueCount="520">
  <si>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</si>
  <si>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</si>
  <si>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</si>
  <si>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</si>
  <si>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</si>
  <si>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</si>
  <si>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</si>
  <si>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</si>
  <si>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</si>
  <si>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</si>
  <si>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</si>
  <si>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</si>
  <si>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</si>
  <si>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</si>
  <si>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</si>
  <si>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</si>
  <si>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</si>
  <si>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</si>
  <si>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</si>
  <si>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</si>
  <si>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</si>
  <si>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</si>
  <si>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</si>
  <si>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</si>
  <si>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</si>
  <si>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</si>
  <si>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</si>
  <si>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</si>
  <si>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</si>
  <si>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</si>
  <si>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</si>
  <si>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</si>
  <si>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</si>
  <si>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</si>
  <si>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</si>
  <si>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</si>
  <si>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</si>
  <si>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</si>
  <si>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</si>
  <si>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</si>
  <si>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</si>
  <si>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</si>
  <si>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551001</t>
  </si>
  <si>
    <t>曲靖市马龙区人民政府旧县街道办事处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</si>
  <si>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</si>
  <si>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</si>
  <si>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</si>
  <si>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</si>
  <si>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</si>
  <si>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</si>
  <si>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</si>
  <si>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</si>
  <si>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</si>
  <si>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</si>
  <si>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</si>
  <si>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</si>
  <si>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</si>
  <si>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</si>
  <si>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</si>
  <si>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</si>
  <si>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</si>
  <si>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</si>
  <si>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</si>
  <si>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</si>
  <si>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</si>
  <si>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</si>
  <si>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2010302</t>
  </si>
  <si>
    <t>一般行政管理事务</t>
  </si>
  <si>
    <t>20131</t>
  </si>
  <si>
    <t>党委办公厅（室）及相关机构事务</t>
  </si>
  <si>
    <t>2013101</t>
  </si>
  <si>
    <t>2013105</t>
  </si>
  <si>
    <t>专项业务</t>
  </si>
  <si>
    <t>20132</t>
  </si>
  <si>
    <t>组织事务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</si>
  <si>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</si>
  <si>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</si>
  <si>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</si>
  <si>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</si>
  <si>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</si>
  <si>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</si>
  <si>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</si>
  <si>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</si>
  <si>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</si>
  <si>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</si>
  <si>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</si>
  <si>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</si>
  <si>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</si>
  <si>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</si>
  <si>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</si>
  <si>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20820</t>
  </si>
  <si>
    <t>临时救助</t>
  </si>
  <si>
    <t>2082001</t>
  </si>
  <si>
    <t>临时救助支出</t>
  </si>
  <si>
    <t>20821</t>
  </si>
  <si>
    <t>特困人员救助供养</t>
  </si>
  <si>
    <t>2082102</t>
  </si>
  <si>
    <t>农村特困人员救助供养支出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</si>
  <si>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</si>
  <si>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</si>
  <si>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</si>
  <si>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</si>
  <si>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</si>
  <si>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</si>
  <si>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</si>
  <si>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</si>
  <si>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</si>
  <si>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</si>
  <si>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</si>
  <si>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</si>
  <si>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</si>
  <si>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</si>
  <si>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</si>
  <si>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</si>
  <si>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</si>
  <si>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</si>
  <si>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</si>
  <si>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</si>
  <si>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</si>
  <si>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</si>
  <si>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</si>
  <si>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</si>
  <si>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</si>
  <si>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</si>
  <si>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</si>
  <si>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</si>
  <si>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</si>
  <si>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</si>
  <si>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</si>
  <si>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</si>
  <si>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</si>
  <si>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</si>
  <si>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</si>
  <si>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</si>
  <si>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</si>
  <si>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</si>
  <si>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</si>
  <si>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</si>
  <si>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</si>
  <si>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</si>
  <si>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</si>
  <si>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</si>
  <si>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</si>
  <si>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</si>
  <si>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</si>
  <si>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</si>
  <si>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</si>
  <si>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</si>
  <si>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</si>
  <si>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</si>
  <si>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</si>
  <si>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</si>
  <si>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</si>
  <si>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</si>
  <si>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</si>
  <si>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</si>
  <si>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</si>
  <si>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</si>
  <si>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</si>
  <si>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</si>
  <si>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</si>
  <si>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</si>
  <si>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</si>
  <si>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</si>
  <si>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</si>
  <si>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</si>
  <si>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</si>
  <si>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</si>
  <si>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</si>
  <si>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</si>
  <si>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</si>
  <si>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</si>
  <si>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</si>
  <si>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</si>
  <si>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</si>
  <si>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</si>
  <si>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</si>
  <si>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</si>
  <si>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</si>
  <si>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</si>
  <si>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</si>
  <si>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</si>
  <si>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</si>
  <si>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</si>
  <si>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</si>
  <si>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</si>
  <si>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</si>
  <si>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</si>
  <si>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</si>
  <si>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</si>
  <si>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</si>
  <si>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</si>
  <si>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</si>
  <si>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</si>
  <si>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</si>
  <si>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</si>
  <si>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</si>
  <si>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</si>
  <si>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</si>
  <si>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</si>
  <si>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</si>
  <si>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</si>
  <si>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</si>
  <si>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</si>
  <si>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</si>
  <si>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</si>
  <si>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公务用车运行维护费</t>
  </si>
  <si>
    <t>维修（护）费</t>
  </si>
  <si>
    <t>302</t>
  </si>
  <si>
    <t>商品和服务支出</t>
  </si>
  <si>
    <t>503</t>
  </si>
  <si>
    <t>机关资本性支出（一）</t>
  </si>
  <si>
    <t>办公费</t>
  </si>
  <si>
    <t>基础设施建设</t>
  </si>
  <si>
    <t>印刷费</t>
  </si>
  <si>
    <t>公务用车购置</t>
  </si>
  <si>
    <t>电费</t>
  </si>
  <si>
    <t>设备购置</t>
  </si>
  <si>
    <t>505</t>
  </si>
  <si>
    <t>对事业单位经常性补助</t>
  </si>
  <si>
    <t>509</t>
  </si>
  <si>
    <t>对个人和家庭的补助</t>
  </si>
  <si>
    <t>27</t>
  </si>
  <si>
    <t>社会福利和救助</t>
  </si>
  <si>
    <t>28</t>
  </si>
  <si>
    <t>工会经费</t>
  </si>
  <si>
    <t>离退休费</t>
  </si>
  <si>
    <t>31</t>
  </si>
  <si>
    <t>99</t>
  </si>
  <si>
    <t>其他对个人和家庭补助</t>
  </si>
  <si>
    <t>39</t>
  </si>
  <si>
    <t>其他交通费用</t>
  </si>
  <si>
    <t>303</t>
  </si>
  <si>
    <t>退休费</t>
  </si>
  <si>
    <t>生活补助</t>
  </si>
  <si>
    <t>救济费</t>
  </si>
  <si>
    <t>医疗费补助</t>
  </si>
  <si>
    <t>代缴社会保险费</t>
  </si>
  <si>
    <t>其他对个人和家庭的补助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</si>
  <si>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</si>
  <si>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</si>
  <si>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</si>
  <si>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</si>
  <si>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</si>
  <si>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</si>
  <si>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</si>
  <si>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</si>
  <si>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</si>
  <si>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</si>
  <si>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</si>
  <si>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</si>
  <si>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</si>
  <si>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</si>
  <si>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</si>
  <si>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</si>
  <si>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</si>
  <si>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</si>
  <si>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</si>
  <si>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</si>
  <si>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</si>
  <si>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</si>
  <si>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</si>
  <si>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</si>
  <si>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</si>
  <si>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</si>
  <si>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</si>
  <si>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</si>
  <si>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</si>
  <si>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</si>
  <si>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530321210000000001657</t>
  </si>
  <si>
    <t>行政人员支出工资</t>
  </si>
  <si>
    <t>30101</t>
  </si>
  <si>
    <t>530321210000000001658</t>
  </si>
  <si>
    <t>事业人员支出工资</t>
  </si>
  <si>
    <t>30102</t>
  </si>
  <si>
    <t>530321210000000001656</t>
  </si>
  <si>
    <t>乡镇岗位补贴行政</t>
  </si>
  <si>
    <t>530321210000000001659</t>
  </si>
  <si>
    <t>乡镇岗位补贴事业</t>
  </si>
  <si>
    <t>530321231100001403846</t>
  </si>
  <si>
    <t>公务员基础绩效奖</t>
  </si>
  <si>
    <t>30103</t>
  </si>
  <si>
    <t>530321231100001403865</t>
  </si>
  <si>
    <t>事业人员参照公务员规范后绩效奖</t>
  </si>
  <si>
    <t>30107</t>
  </si>
  <si>
    <t>530321210000000001664</t>
  </si>
  <si>
    <t>养老保险</t>
  </si>
  <si>
    <t>30108</t>
  </si>
  <si>
    <t>530321210000000001665</t>
  </si>
  <si>
    <t>医疗保险</t>
  </si>
  <si>
    <t>30110</t>
  </si>
  <si>
    <t>530321210000000001661</t>
  </si>
  <si>
    <t>公务员医疗</t>
  </si>
  <si>
    <t>30111</t>
  </si>
  <si>
    <t>530321241100002457885</t>
  </si>
  <si>
    <t>退休公务员医疗</t>
  </si>
  <si>
    <t>530321210000000001660</t>
  </si>
  <si>
    <t>工伤保险</t>
  </si>
  <si>
    <t>30112</t>
  </si>
  <si>
    <t>530321210000000001666</t>
  </si>
  <si>
    <t>30113</t>
  </si>
  <si>
    <t>530321210000000007754</t>
  </si>
  <si>
    <t>一般公用经费</t>
  </si>
  <si>
    <t>30201</t>
  </si>
  <si>
    <t>30215</t>
  </si>
  <si>
    <t>530321210000000007753</t>
  </si>
  <si>
    <t>30217</t>
  </si>
  <si>
    <t>530321210000000001670</t>
  </si>
  <si>
    <t>30228</t>
  </si>
  <si>
    <t>530321221100000529598</t>
  </si>
  <si>
    <t>公车购置及运维费</t>
  </si>
  <si>
    <t>30231</t>
  </si>
  <si>
    <t>530321210000000001668</t>
  </si>
  <si>
    <t>行政人员公务交通补贴</t>
  </si>
  <si>
    <t>30239</t>
  </si>
  <si>
    <t>530321210000000001667</t>
  </si>
  <si>
    <t>30305</t>
  </si>
  <si>
    <t>530321231100001403868</t>
  </si>
  <si>
    <t>530321231100001345638</t>
  </si>
  <si>
    <t>社区干部保险专项经费</t>
  </si>
  <si>
    <t>530321241100002460178</t>
  </si>
  <si>
    <t>村（社区）干部离任补偿</t>
  </si>
  <si>
    <t>30399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</si>
  <si>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</si>
  <si>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</si>
  <si>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</si>
  <si>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</si>
  <si>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</si>
  <si>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</si>
  <si>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</si>
  <si>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基本民生专项资金</t>
  </si>
  <si>
    <t>民生类</t>
  </si>
  <si>
    <t>530321241100002372130</t>
  </si>
  <si>
    <t>30311</t>
  </si>
  <si>
    <t>社区培训及党员活动经费</t>
  </si>
  <si>
    <t>事业发展类</t>
  </si>
  <si>
    <t>530321241100002372131</t>
  </si>
  <si>
    <t>实存资金支出经费</t>
  </si>
  <si>
    <t>530321241100002372142</t>
  </si>
  <si>
    <t>30202</t>
  </si>
  <si>
    <t>30206</t>
  </si>
  <si>
    <t>30213</t>
  </si>
  <si>
    <t>30216</t>
  </si>
  <si>
    <t>30227</t>
  </si>
  <si>
    <t>31002</t>
  </si>
  <si>
    <t>31005</t>
  </si>
  <si>
    <t>31013</t>
  </si>
  <si>
    <t>30306</t>
  </si>
  <si>
    <t>乡镇工作经费</t>
  </si>
  <si>
    <t>530321241100002462940</t>
  </si>
  <si>
    <t>遗属生活补助资金</t>
  </si>
  <si>
    <t>530321241100002372796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</si>
  <si>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</si>
  <si>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</si>
  <si>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</si>
  <si>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</si>
  <si>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</si>
  <si>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</si>
  <si>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</si>
  <si>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</si>
  <si>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</si>
  <si>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</si>
  <si>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</si>
  <si>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</si>
  <si>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含人代会经费2.5万元、人大经费1万元、政协经费1万元、信访维稳经费2万元、安全生产经费3万元、农村乱建耕地整治经费3万元、人居环境提升经费5万元、乡村振兴工作经费3万元、乡镇党校规范化建设经费2万元、乡镇老体协日常活动经费1万元、兵役征集经费2万元。</t>
  </si>
  <si>
    <t>产出指标</t>
  </si>
  <si>
    <t>数量指标</t>
  </si>
  <si>
    <t>预算金额</t>
  </si>
  <si>
    <t>=</t>
  </si>
  <si>
    <t>255000</t>
  </si>
  <si>
    <t>元</t>
  </si>
  <si>
    <t>定量指标</t>
  </si>
  <si>
    <t>成本指标</t>
  </si>
  <si>
    <t>经济成本指标</t>
  </si>
  <si>
    <t>效益指标</t>
  </si>
  <si>
    <t>经济效益指标</t>
  </si>
  <si>
    <t>满意度指标</t>
  </si>
  <si>
    <t>服务对象满意度指标</t>
  </si>
  <si>
    <t>满意度</t>
  </si>
  <si>
    <t>&gt;</t>
  </si>
  <si>
    <t>85</t>
  </si>
  <si>
    <t>确保村（社）人员、村组人员保障到位，运转经费拨付到位，满足村（社区）正常运转及工作开展，支持农业农村发展，为乡村振兴打下组织基础。</t>
  </si>
  <si>
    <t>其他财政供养人员数</t>
  </si>
  <si>
    <t>566</t>
  </si>
  <si>
    <t>人</t>
  </si>
  <si>
    <t>其他财政供养人员数量</t>
  </si>
  <si>
    <t>村（社区）个数</t>
  </si>
  <si>
    <t>个</t>
  </si>
  <si>
    <t>村（居）民小组个数</t>
  </si>
  <si>
    <t>107</t>
  </si>
  <si>
    <t>村（居）民小组干部数</t>
  </si>
  <si>
    <t>186</t>
  </si>
  <si>
    <t>村（社区）干部数</t>
  </si>
  <si>
    <t>50</t>
  </si>
  <si>
    <t>村社区、村委会干部数</t>
  </si>
  <si>
    <t>社会效益指标</t>
  </si>
  <si>
    <t>村（社区）、村（居民）小组正常运转开展工作</t>
  </si>
  <si>
    <t>正常开展</t>
  </si>
  <si>
    <t>正常</t>
  </si>
  <si>
    <t>定性指标</t>
  </si>
  <si>
    <t>群众满意度</t>
  </si>
  <si>
    <t>%</t>
  </si>
  <si>
    <t>贯彻落实党中央国务院、省委省政府、市委市政府、区委区政府路线方针政策，统筹发展和安全，管理好本乡经济社会事务工作，完成上级各项工作任务和年初目标，促进经济社会发展。</t>
  </si>
  <si>
    <t>全乡管辖人数</t>
  </si>
  <si>
    <t>&gt;=</t>
  </si>
  <si>
    <t>30000</t>
  </si>
  <si>
    <t>时效指标</t>
  </si>
  <si>
    <t>资金拨付及时率</t>
  </si>
  <si>
    <t>及时拨付</t>
  </si>
  <si>
    <t>是/否</t>
  </si>
  <si>
    <t>促进本地经济社会发展程度</t>
  </si>
  <si>
    <t>明显</t>
  </si>
  <si>
    <t>受益对象满意度</t>
  </si>
  <si>
    <t>80</t>
  </si>
  <si>
    <t>积极开展村（社区）党员培训和动员活动，提升党员队伍素质，筑强基层战斗堡垒，保障基层党组织正常运转，推进党建引领基层治理，激发基层干事创业的积极性。</t>
  </si>
  <si>
    <t>基层党员数</t>
  </si>
  <si>
    <t>892</t>
  </si>
  <si>
    <t>村（社区）党员培训次数</t>
  </si>
  <si>
    <t>按计划执行</t>
  </si>
  <si>
    <t>是</t>
  </si>
  <si>
    <t>基层党组织及业务能力提升</t>
  </si>
  <si>
    <t>明显提升</t>
  </si>
  <si>
    <t>保障遗属生活困难补助及时发放。</t>
  </si>
  <si>
    <t>遗属数量</t>
  </si>
  <si>
    <t>资金发放及时率</t>
  </si>
  <si>
    <t>及时发放</t>
  </si>
  <si>
    <t>90</t>
  </si>
  <si>
    <t>预算05-3表</t>
  </si>
  <si>
    <t>项目支出绩效目标表（另文下达）</t>
  </si>
  <si>
    <t>说明：曲靖市马龙区人民政府旧县街道办事处2024年无项目支出绩效目标（另文下达），故此表为空表。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</si>
  <si>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</si>
  <si>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</si>
  <si>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</si>
  <si>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</si>
  <si>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</si>
  <si>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说明：曲靖市马龙区人民政府旧县街道办事处2024年无政府性基金预算支出预算，故此表为空表。</t>
  </si>
  <si>
    <t>国有资本经营预算支出预算表</t>
  </si>
  <si>
    <t>本年国有资本经营预算支出</t>
  </si>
  <si>
    <t>说明：曲靖市马龙区人民政府旧县街道办事处2024年无国有资本经营预算支出预算，故此表为空表。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</si>
  <si>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</si>
  <si>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</si>
  <si>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</si>
  <si>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</si>
  <si>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</si>
  <si>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</si>
  <si>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</si>
  <si>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</si>
  <si>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</si>
  <si>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</si>
  <si>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</si>
  <si>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街道办公车燃油采购</t>
  </si>
  <si>
    <t>车辆加油、添加燃料服务</t>
  </si>
  <si>
    <t>街道办公设备购置</t>
  </si>
  <si>
    <t>办公设备</t>
  </si>
  <si>
    <t>街道公车燃油费</t>
  </si>
  <si>
    <t>街道公车维修</t>
  </si>
  <si>
    <t>车辆维修和保养服务</t>
  </si>
  <si>
    <t>街道公务用车采购</t>
  </si>
  <si>
    <t>乘用车</t>
  </si>
  <si>
    <t>街道打印纸采购</t>
  </si>
  <si>
    <t>复印纸</t>
  </si>
  <si>
    <t>街道公务用车保险服务</t>
  </si>
  <si>
    <t>机动车保险服务</t>
  </si>
  <si>
    <t>台式计算机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</si>
  <si>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</si>
  <si>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</si>
  <si>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</si>
  <si>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</si>
  <si>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</si>
  <si>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</si>
  <si>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</si>
  <si>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</si>
  <si>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</si>
  <si>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</si>
  <si>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说明：曲靖市马龙区人民政府旧县街道办事处2024年无政府购买服务预算，故此表为空表。</t>
  </si>
  <si>
    <t>预算10-1表</t>
  </si>
  <si>
    <t>区对下转移支付预算表</t>
  </si>
  <si>
    <t>单位名称（项目）</t>
  </si>
  <si>
    <t>地区</t>
  </si>
  <si>
    <t>政府性基金</t>
  </si>
  <si>
    <t>通泉街道</t>
  </si>
  <si>
    <t>旧县街道</t>
  </si>
  <si>
    <t>张安屯街道</t>
  </si>
  <si>
    <t>鸡头村街道</t>
  </si>
  <si>
    <t>王家庄街道</t>
  </si>
  <si>
    <t>月望乡</t>
  </si>
  <si>
    <t>马鸣乡</t>
  </si>
  <si>
    <t>纳章镇</t>
  </si>
  <si>
    <t>大庄乡</t>
  </si>
  <si>
    <t>马过河镇</t>
  </si>
  <si>
    <t>说明：曲靖市马龙区人民政府旧县街道办事处2024年无区对下转移支付预算，故此表为空表。</t>
  </si>
  <si>
    <t>预算10-2表</t>
  </si>
  <si>
    <t>区对下转移支付绩效目标表</t>
  </si>
  <si>
    <t>说明：曲靖市马龙区人民政府旧县街道办事处2024年无区对下转移支付绩效目标，故此表为空表。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</si>
  <si>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</si>
  <si>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</si>
  <si>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</si>
  <si>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</si>
  <si>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</si>
  <si>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</si>
  <si>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</si>
  <si>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</si>
  <si>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</si>
  <si>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说明：曲靖市马龙区人民政府旧县街道办事处2024年无新增资产配置，故此表为空表。</t>
  </si>
  <si>
    <t>预算12表</t>
  </si>
  <si>
    <t>上级补助项目支出预算表</t>
  </si>
  <si>
    <t>上级补助</t>
  </si>
  <si>
    <t>说明：曲靖市马龙区人民政府旧县街道办事处2024年无上级补助项目支出，故此表为空表。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</si>
  <si>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</si>
  <si>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</si>
  <si>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</si>
  <si>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</si>
  <si>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</si>
  <si>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</si>
  <si>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112 社会保障缴费</t>
  </si>
  <si>
    <t>本级</t>
  </si>
  <si>
    <t>114 对个人和家庭的补助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</si>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</sst>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0.00_);[Red]\-0.00\ "/>
    <numFmt numFmtId="179" formatCode="#,##0.00;\-#,##0.00;;@"/>
    <numFmt numFmtId="180" formatCode="hh:mm:ss"/>
    <numFmt numFmtId="181" formatCode="#,##0;\-#,##0;;@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6" applyNumberFormat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4" borderId="16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45" fillId="0" borderId="0">
      <alignment vertical="top"/>
      <protection locked="0"/>
    </xf>
    <xf numFmtId="0" fontId="4" fillId="0" borderId="0"/>
    <xf numFmtId="0" fontId="1" fillId="0" borderId="0">
      <alignment horizontal="right" vertical="center"/>
      <protection locked="0"/>
    </xf>
    <xf numFmtId="0" fontId="4" fillId="0" borderId="8">
      <alignment horizontal="center" vertical="center" wrapText="1"/>
    </xf>
    <xf numFmtId="0" fontId="4" fillId="0" borderId="3">
      <alignment horizontal="center" vertical="center"/>
      <protection locked="0"/>
    </xf>
    <xf numFmtId="0" fontId="24" fillId="0" borderId="0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176" fontId="46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177" fontId="46" fillId="0" borderId="1">
      <alignment horizontal="right" vertical="center"/>
    </xf>
    <xf numFmtId="4" fontId="47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5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7" fillId="0" borderId="0">
      <alignment vertical="top"/>
    </xf>
    <xf numFmtId="0" fontId="7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5" fillId="0" borderId="0">
      <alignment vertical="top"/>
      <protection locked="0"/>
    </xf>
    <xf numFmtId="0" fontId="4" fillId="0" borderId="7">
      <alignment horizontal="center" vertical="center" wrapText="1"/>
    </xf>
    <xf numFmtId="10" fontId="46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9" fillId="0" borderId="0"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48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46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5" fillId="0" borderId="0">
      <alignment vertical="top"/>
      <protection locked="0"/>
    </xf>
    <xf numFmtId="49" fontId="46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179" fontId="46" fillId="0" borderId="1">
      <alignment horizontal="right" vertical="center"/>
    </xf>
    <xf numFmtId="49" fontId="1" fillId="0" borderId="0"/>
    <xf numFmtId="0" fontId="7" fillId="0" borderId="0">
      <alignment vertical="top"/>
    </xf>
    <xf numFmtId="0" fontId="4" fillId="0" borderId="0">
      <alignment horizontal="right" wrapText="1"/>
    </xf>
    <xf numFmtId="180" fontId="46" fillId="0" borderId="1">
      <alignment horizontal="right" vertical="center"/>
    </xf>
    <xf numFmtId="181" fontId="46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48" fillId="0" borderId="7">
      <alignment horizontal="center" vertical="center"/>
    </xf>
    <xf numFmtId="0" fontId="7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47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47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1" fillId="0" borderId="0"/>
    <xf numFmtId="0" fontId="24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47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47" fillId="0" borderId="1">
      <alignment horizontal="right" vertical="center"/>
    </xf>
    <xf numFmtId="0" fontId="45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47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45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19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48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9" fillId="0" borderId="0">
      <alignment horizontal="right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0" fillId="0" borderId="0">
      <alignment horizontal="center" vertical="center" wrapText="1"/>
      <protection locked="0"/>
    </xf>
    <xf numFmtId="0" fontId="47" fillId="0" borderId="1">
      <alignment horizontal="center" vertical="center"/>
    </xf>
    <xf numFmtId="0" fontId="45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7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23" fillId="0" borderId="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5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47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7" fillId="0" borderId="1">
      <alignment horizontal="right" vertical="center"/>
    </xf>
    <xf numFmtId="0" fontId="45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5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6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7" fillId="0" borderId="1">
      <alignment horizontal="center" vertical="center" wrapText="1"/>
    </xf>
    <xf numFmtId="4" fontId="3" fillId="0" borderId="1">
      <alignment horizontal="right" vertical="center"/>
    </xf>
    <xf numFmtId="0" fontId="17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7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7" fillId="0" borderId="0">
      <alignment wrapText="1"/>
    </xf>
    <xf numFmtId="0" fontId="3" fillId="0" borderId="0">
      <alignment horizontal="right" wrapText="1"/>
    </xf>
    <xf numFmtId="0" fontId="1" fillId="0" borderId="0"/>
    <xf numFmtId="0" fontId="45" fillId="0" borderId="0">
      <alignment vertical="top"/>
      <protection locked="0"/>
    </xf>
    <xf numFmtId="0" fontId="4" fillId="0" borderId="6">
      <alignment horizontal="center" vertical="center"/>
    </xf>
    <xf numFmtId="0" fontId="17" fillId="0" borderId="0">
      <alignment horizontal="center"/>
    </xf>
    <xf numFmtId="0" fontId="17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45" fillId="0" borderId="0">
      <alignment vertical="top"/>
      <protection locked="0"/>
    </xf>
    <xf numFmtId="49" fontId="9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5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5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5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45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8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 wrapText="1"/>
    </xf>
    <xf numFmtId="0" fontId="4" fillId="0" borderId="1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8" fillId="0" borderId="0">
      <alignment horizontal="center" vertical="center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5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5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1">
      <alignment horizontal="center" vertical="center" wrapText="1"/>
    </xf>
    <xf numFmtId="0" fontId="7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5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5" fillId="0" borderId="0">
      <alignment vertical="top"/>
      <protection locked="0"/>
    </xf>
  </cellStyleXfs>
  <cellXfs count="263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4" applyFont="1" applyBorder="1">
      <alignment horizontal="center" vertical="center" wrapText="1"/>
      <protection locked="0"/>
    </xf>
    <xf numFmtId="0" fontId="3" fillId="0" borderId="1" xfId="649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0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7" applyFont="1" applyBorder="1">
      <alignment horizontal="left" vertical="center"/>
    </xf>
    <xf numFmtId="0" fontId="4" fillId="0" borderId="0" xfId="660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386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96" applyFont="1" applyBorder="1">
      <alignment horizontal="center" vertical="center"/>
    </xf>
    <xf numFmtId="0" fontId="4" fillId="0" borderId="4" xfId="389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42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5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12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124" applyFont="1" applyBorder="1">
      <alignment horizontal="right" vertical="center"/>
    </xf>
    <xf numFmtId="0" fontId="6" fillId="0" borderId="0" xfId="409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3" applyFont="1" applyBorder="1">
      <alignment horizontal="center" vertical="center" wrapText="1"/>
    </xf>
    <xf numFmtId="0" fontId="4" fillId="0" borderId="6" xfId="521" applyFont="1" applyBorder="1">
      <alignment horizontal="center" vertical="center" wrapText="1"/>
    </xf>
    <xf numFmtId="0" fontId="4" fillId="0" borderId="7" xfId="114" applyFont="1" applyBorder="1">
      <alignment horizontal="center" vertical="center" wrapText="1"/>
    </xf>
    <xf numFmtId="0" fontId="4" fillId="0" borderId="1" xfId="633" applyFont="1" applyBorder="1">
      <alignment horizontal="center" vertical="center" wrapText="1"/>
    </xf>
    <xf numFmtId="0" fontId="3" fillId="0" borderId="1" xfId="635" applyFont="1" applyBorder="1">
      <alignment horizontal="center" vertical="center" wrapText="1"/>
      <protection locked="0"/>
    </xf>
    <xf numFmtId="0" fontId="3" fillId="0" borderId="7" xfId="407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0" applyFont="1" applyBorder="1">
      <alignment horizontal="center" vertical="center"/>
      <protection locked="0"/>
    </xf>
    <xf numFmtId="0" fontId="4" fillId="0" borderId="1" xfId="623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7" fillId="0" borderId="0" xfId="152" applyFont="1" applyBorder="1">
      <alignment vertical="top"/>
    </xf>
    <xf numFmtId="0" fontId="8" fillId="0" borderId="0" xfId="532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6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1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0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84" applyFont="1" applyBorder="1">
      <alignment vertical="center" wrapText="1"/>
    </xf>
    <xf numFmtId="0" fontId="3" fillId="0" borderId="0" xfId="628" applyFont="1" applyBorder="1">
      <alignment horizontal="right" vertical="center"/>
      <protection locked="0"/>
    </xf>
    <xf numFmtId="0" fontId="4" fillId="0" borderId="0" xfId="617" applyFont="1" applyBorder="1">
      <alignment horizontal="right" vertical="center"/>
      <protection locked="0"/>
    </xf>
    <xf numFmtId="0" fontId="1" fillId="0" borderId="1" xfId="615" applyFont="1" applyBorder="1">
      <alignment horizontal="center"/>
    </xf>
    <xf numFmtId="0" fontId="1" fillId="0" borderId="0" xfId="566" applyFont="1" applyBorder="1">
      <alignment wrapText="1"/>
    </xf>
    <xf numFmtId="0" fontId="1" fillId="0" borderId="0" xfId="449" applyFont="1" applyBorder="1">
      <protection locked="0"/>
    </xf>
    <xf numFmtId="0" fontId="2" fillId="0" borderId="0" xfId="429" applyFont="1" applyBorder="1">
      <alignment horizontal="center" vertical="center" wrapText="1"/>
    </xf>
    <xf numFmtId="0" fontId="2" fillId="0" borderId="0" xfId="626" applyFont="1" applyBorder="1">
      <alignment horizontal="center" vertical="center"/>
      <protection locked="0"/>
    </xf>
    <xf numFmtId="0" fontId="3" fillId="0" borderId="0" xfId="568" applyFont="1" applyBorder="1">
      <alignment horizontal="left" vertical="center" wrapText="1"/>
    </xf>
    <xf numFmtId="0" fontId="4" fillId="0" borderId="8" xfId="435" applyFont="1" applyBorder="1">
      <alignment horizontal="center" vertical="center" wrapText="1"/>
    </xf>
    <xf numFmtId="0" fontId="4" fillId="0" borderId="8" xfId="445" applyFont="1" applyBorder="1">
      <alignment horizontal="center" vertical="center" wrapText="1"/>
      <protection locked="0"/>
    </xf>
    <xf numFmtId="0" fontId="4" fillId="0" borderId="9" xfId="438" applyFont="1" applyBorder="1">
      <alignment horizontal="center" vertical="center" wrapText="1"/>
    </xf>
    <xf numFmtId="0" fontId="4" fillId="0" borderId="9" xfId="67" applyFont="1" applyBorder="1">
      <alignment horizontal="center" vertical="center" wrapText="1"/>
      <protection locked="0"/>
    </xf>
    <xf numFmtId="0" fontId="4" fillId="0" borderId="10" xfId="441" applyFont="1" applyBorder="1">
      <alignment horizontal="center" vertical="center" wrapText="1"/>
    </xf>
    <xf numFmtId="0" fontId="4" fillId="0" borderId="10" xfId="448" applyFont="1" applyBorder="1">
      <alignment horizontal="center" vertical="center" wrapText="1"/>
      <protection locked="0"/>
    </xf>
    <xf numFmtId="0" fontId="3" fillId="0" borderId="10" xfId="142" applyFont="1" applyBorder="1">
      <alignment horizontal="left" vertical="center" wrapText="1"/>
    </xf>
    <xf numFmtId="0" fontId="3" fillId="0" borderId="10" xfId="452" applyFont="1" applyBorder="1">
      <alignment horizontal="right" vertical="center"/>
      <protection locked="0"/>
    </xf>
    <xf numFmtId="0" fontId="3" fillId="0" borderId="11" xfId="572" applyFont="1" applyBorder="1">
      <alignment horizontal="center" vertical="center"/>
    </xf>
    <xf numFmtId="0" fontId="3" fillId="0" borderId="12" xfId="444" applyFont="1" applyBorder="1">
      <alignment horizontal="left" vertical="center"/>
    </xf>
    <xf numFmtId="0" fontId="3" fillId="0" borderId="10" xfId="68" applyFont="1" applyBorder="1">
      <alignment horizontal="left" vertical="center"/>
    </xf>
    <xf numFmtId="0" fontId="3" fillId="0" borderId="0" xfId="585" applyFont="1" applyBorder="1">
      <alignment vertical="top" wrapText="1"/>
      <protection locked="0"/>
    </xf>
    <xf numFmtId="0" fontId="2" fillId="0" borderId="0" xfId="573" applyFont="1" applyBorder="1">
      <alignment horizontal="center" vertical="center" wrapText="1"/>
      <protection locked="0"/>
    </xf>
    <xf numFmtId="0" fontId="3" fillId="0" borderId="0" xfId="584" applyFont="1" applyBorder="1">
      <alignment horizontal="right"/>
      <protection locked="0"/>
    </xf>
    <xf numFmtId="0" fontId="4" fillId="0" borderId="6" xfId="575" applyFont="1" applyBorder="1">
      <alignment horizontal="center" vertical="center" wrapText="1"/>
      <protection locked="0"/>
    </xf>
    <xf numFmtId="0" fontId="4" fillId="0" borderId="6" xfId="588" applyFont="1" applyBorder="1">
      <alignment horizontal="center" vertical="center"/>
      <protection locked="0"/>
    </xf>
    <xf numFmtId="0" fontId="4" fillId="0" borderId="12" xfId="578" applyFont="1" applyBorder="1">
      <alignment horizontal="center" vertical="center" wrapText="1"/>
    </xf>
    <xf numFmtId="0" fontId="4" fillId="0" borderId="12" xfId="591" applyFont="1" applyBorder="1">
      <alignment horizontal="center" vertical="center"/>
      <protection locked="0"/>
    </xf>
    <xf numFmtId="0" fontId="3" fillId="0" borderId="0" xfId="600" applyFont="1" applyBorder="1">
      <alignment horizontal="right" vertical="center" wrapText="1"/>
      <protection locked="0"/>
    </xf>
    <xf numFmtId="0" fontId="3" fillId="0" borderId="0" xfId="593" applyFont="1" applyBorder="1">
      <alignment horizontal="right" vertical="center" wrapText="1"/>
    </xf>
    <xf numFmtId="0" fontId="3" fillId="0" borderId="0" xfId="587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0" applyFont="1" applyBorder="1">
      <alignment horizontal="center" vertical="center" wrapText="1"/>
      <protection locked="0"/>
    </xf>
    <xf numFmtId="0" fontId="4" fillId="0" borderId="10" xfId="541" applyFont="1" applyBorder="1">
      <alignment horizontal="center" vertical="center"/>
    </xf>
    <xf numFmtId="0" fontId="4" fillId="0" borderId="10" xfId="86" applyFont="1" applyBorder="1">
      <alignment horizontal="center" vertical="center"/>
      <protection locked="0"/>
    </xf>
    <xf numFmtId="0" fontId="3" fillId="0" borderId="10" xfId="582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64" applyFont="1" applyBorder="1">
      <alignment horizontal="right"/>
      <protection locked="0"/>
    </xf>
    <xf numFmtId="49" fontId="9" fillId="0" borderId="0" xfId="401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2" applyFont="1" applyBorder="1">
      <alignment horizontal="right"/>
    </xf>
    <xf numFmtId="0" fontId="10" fillId="0" borderId="0" xfId="268" applyFont="1" applyBorder="1">
      <alignment horizontal="center" vertical="center" wrapText="1"/>
      <protection locked="0"/>
    </xf>
    <xf numFmtId="0" fontId="10" fillId="0" borderId="0" xfId="518" applyFont="1" applyBorder="1">
      <alignment horizontal="center" vertical="center"/>
      <protection locked="0"/>
    </xf>
    <xf numFmtId="0" fontId="10" fillId="0" borderId="0" xfId="528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4" applyNumberFormat="1" applyFont="1" applyBorder="1">
      <alignment horizontal="center" vertical="center" wrapText="1"/>
      <protection locked="0"/>
    </xf>
    <xf numFmtId="0" fontId="4" fillId="0" borderId="3" xfId="57" applyFont="1" applyBorder="1">
      <alignment horizontal="center" vertical="center"/>
      <protection locked="0"/>
    </xf>
    <xf numFmtId="49" fontId="4" fillId="0" borderId="3" xfId="408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5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04" applyNumberFormat="1" applyFont="1" applyBorder="1">
      <alignment horizontal="center" vertical="center" wrapText="1"/>
      <protection locked="0"/>
    </xf>
    <xf numFmtId="49" fontId="4" fillId="0" borderId="1" xfId="408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0" applyFont="1" applyBorder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4" applyFont="1" applyBorder="1">
      <alignment vertical="center" wrapText="1"/>
    </xf>
    <xf numFmtId="0" fontId="3" fillId="0" borderId="1" xfId="624" applyFont="1" applyBorder="1">
      <alignment horizontal="center" vertical="center" wrapText="1"/>
    </xf>
    <xf numFmtId="0" fontId="3" fillId="0" borderId="1" xfId="627" applyFont="1" applyBorder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5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6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2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6" applyFont="1" applyBorder="1">
      <alignment horizontal="center" vertical="center" wrapText="1"/>
      <protection locked="0"/>
    </xf>
    <xf numFmtId="0" fontId="4" fillId="0" borderId="1" xfId="57" applyFont="1" applyBorder="1">
      <alignment horizontal="center" vertical="center"/>
      <protection locked="0"/>
    </xf>
    <xf numFmtId="0" fontId="4" fillId="0" borderId="1" xfId="96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78" applyFont="1" applyBorder="1">
      <alignment horizontal="left" vertical="center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575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6" applyFont="1" applyBorder="1">
      <alignment horizontal="right" wrapText="1"/>
    </xf>
    <xf numFmtId="0" fontId="16" fillId="0" borderId="0" xfId="364" applyFont="1" applyBorder="1">
      <alignment horizontal="center" vertical="center" wrapText="1"/>
    </xf>
    <xf numFmtId="0" fontId="17" fillId="0" borderId="1" xfId="368" applyFont="1" applyBorder="1">
      <alignment horizontal="center" vertical="center" wrapText="1"/>
    </xf>
    <xf numFmtId="0" fontId="17" fillId="0" borderId="1" xfId="376" applyFont="1" applyBorder="1">
      <alignment horizontal="center" vertical="center" wrapText="1"/>
    </xf>
    <xf numFmtId="179" fontId="18" fillId="0" borderId="0" xfId="0" applyNumberFormat="1" applyFont="1" applyBorder="1" applyAlignment="1">
      <alignment horizontal="right" vertical="center"/>
    </xf>
    <xf numFmtId="0" fontId="19" fillId="0" borderId="0" xfId="211" applyFont="1" applyBorder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1" xfId="362" applyNumberFormat="1" applyFont="1" applyBorder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0" applyFont="1" applyBorder="1"/>
    <xf numFmtId="0" fontId="20" fillId="0" borderId="1" xfId="0" applyFont="1" applyBorder="1" applyAlignment="1">
      <alignment horizontal="left" indent="1"/>
    </xf>
    <xf numFmtId="0" fontId="20" fillId="0" borderId="1" xfId="223" applyFont="1" applyBorder="1">
      <alignment horizontal="center" vertical="center"/>
    </xf>
    <xf numFmtId="0" fontId="20" fillId="0" borderId="1" xfId="136" applyFont="1" applyBorder="1">
      <alignment horizontal="center" vertical="center"/>
    </xf>
    <xf numFmtId="0" fontId="20" fillId="0" borderId="1" xfId="158" applyFont="1" applyBorder="1">
      <alignment horizontal="center" vertical="center"/>
    </xf>
    <xf numFmtId="179" fontId="22" fillId="0" borderId="1" xfId="0" applyNumberFormat="1" applyFont="1" applyBorder="1" applyAlignment="1">
      <alignment horizontal="right" vertical="center"/>
    </xf>
    <xf numFmtId="179" fontId="22" fillId="0" borderId="1" xfId="0" applyNumberFormat="1" applyFont="1" applyBorder="1" applyAlignment="1">
      <alignment horizontal="right" vertical="center" indent="1"/>
    </xf>
    <xf numFmtId="179" fontId="2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588" applyFont="1" applyBorder="1">
      <alignment horizontal="center" vertical="center"/>
      <protection locked="0"/>
    </xf>
    <xf numFmtId="0" fontId="20" fillId="0" borderId="1" xfId="391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0" fillId="0" borderId="1" xfId="620" applyFont="1" applyBorder="1">
      <alignment horizontal="center" vertical="center"/>
      <protection locked="0"/>
    </xf>
    <xf numFmtId="0" fontId="21" fillId="0" borderId="1" xfId="180" applyFont="1" applyBorder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" fillId="0" borderId="0" xfId="95" applyFont="1" applyBorder="1">
      <alignment vertical="top"/>
    </xf>
    <xf numFmtId="49" fontId="4" fillId="0" borderId="1" xfId="52" applyNumberFormat="1" applyFont="1" applyBorder="1">
      <alignment horizontal="center" vertical="center" wrapText="1"/>
    </xf>
    <xf numFmtId="49" fontId="4" fillId="0" borderId="1" xfId="131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49" fontId="5" fillId="0" borderId="0" xfId="147" applyNumberFormat="1" applyFont="1" applyBorder="1">
      <alignment horizontal="left" vertical="center" wrapText="1"/>
    </xf>
    <xf numFmtId="0" fontId="23" fillId="0" borderId="0" xfId="278" applyFont="1" applyBorder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5" fillId="0" borderId="1" xfId="147" applyNumberFormat="1" applyFont="1" applyBorder="1" applyAlignment="1">
      <alignment horizontal="center" vertical="center" wrapText="1"/>
    </xf>
    <xf numFmtId="0" fontId="4" fillId="0" borderId="1" xfId="277" applyFont="1" applyBorder="1">
      <alignment horizontal="center" vertical="center"/>
      <protection locked="0"/>
    </xf>
    <xf numFmtId="49" fontId="5" fillId="0" borderId="1" xfId="147" applyNumberFormat="1" applyFont="1" applyBorder="1" applyAlignment="1">
      <alignment horizontal="center" vertical="center" wrapText="1"/>
    </xf>
    <xf numFmtId="0" fontId="4" fillId="0" borderId="1" xfId="656" applyFont="1" applyBorder="1">
      <alignment horizontal="center" vertical="center" wrapText="1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4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5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1" applyFont="1" applyBorder="1">
      <alignment horizontal="center" vertical="center"/>
    </xf>
    <xf numFmtId="0" fontId="4" fillId="0" borderId="1" xfId="86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5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14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1" applyFont="1" applyBorder="1">
      <alignment horizontal="center" vertical="center" wrapText="1"/>
      <protection locked="0"/>
    </xf>
    <xf numFmtId="0" fontId="1" fillId="0" borderId="1" xfId="88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92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0" applyFont="1" applyBorder="1">
      <alignment horizontal="left" vertical="center"/>
    </xf>
    <xf numFmtId="0" fontId="24" fillId="0" borderId="0" xfId="58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62" applyFont="1" applyBorder="1" quotePrefix="1">
      <alignment horizontal="right"/>
    </xf>
    <xf numFmtId="0" fontId="3" fillId="0" borderId="0" xfId="587" applyFont="1" applyBorder="1" quotePrefix="1">
      <alignment horizontal="right" wrapText="1"/>
      <protection locked="0"/>
    </xf>
    <xf numFmtId="0" fontId="3" fillId="0" borderId="0" xfId="12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6" applyFont="1" applyBorder="1" quotePrefix="1">
      <alignment horizontal="right" wrapText="1"/>
    </xf>
    <xf numFmtId="0" fontId="3" fillId="0" borderId="0" xfId="58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7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部门收入预算表01-2 __b-4-0" xfId="51"/>
    <cellStyle name="一般公共预算支出预算表（按经济科目分类）02-3 __b-5-0" xfId="52"/>
    <cellStyle name="市对下转移支付预算表10-1 __b-31-0" xfId="53"/>
    <cellStyle name="市对下转移支付预算表10-1 __b-26-0" xfId="54"/>
    <cellStyle name="上级补助项目支出预算表12 __b-27-0" xfId="55"/>
    <cellStyle name="部门支出预算表01-03 __b-9-0" xfId="56"/>
    <cellStyle name="国有资本经营预算支出表07 __b-5-0" xfId="57"/>
    <cellStyle name="财政拨款收支预算总表02-1 __b-13-0" xfId="58"/>
    <cellStyle name="政府性基金预算支出预算表06 __b-17-0" xfId="59"/>
    <cellStyle name="政府性基金预算支出预算表06 __b-22-0" xfId="60"/>
    <cellStyle name="DateTimeStyle" xfId="61"/>
    <cellStyle name="基本支出预算表（人员类.运转类公用经费项目）04 __b-13-0" xfId="62"/>
    <cellStyle name="部门支出预算表01-03 __b-16-0" xfId="63"/>
    <cellStyle name="部门支出预算表01-03 __b-21-0" xfId="64"/>
    <cellStyle name="部门支出预算表01-03 __b-10-0" xfId="65"/>
    <cellStyle name="上级补助项目支出预算表12 __b-10-0" xfId="66"/>
    <cellStyle name="政府购买服务预算表09 __b-22-0" xfId="67"/>
    <cellStyle name="政府购买服务预算表09 __b-17-0" xfId="68"/>
    <cellStyle name="项目支出预算表（其他运转类.特定目标类项目）05-1 __b-35-0" xfId="69"/>
    <cellStyle name="项目支出预算表（其他运转类.特定目标类项目）05-1 __b-40-0" xfId="70"/>
    <cellStyle name="DateStyle" xfId="71"/>
    <cellStyle name="__b-18-0" xfId="72"/>
    <cellStyle name="__b-23-0" xfId="73"/>
    <cellStyle name="部门政府采购预算表08 __b-7-0" xfId="74"/>
    <cellStyle name="项目支出绩效目标表（另文下达）05-3 __b-12-0" xfId="75"/>
    <cellStyle name="政府性基金预算支出预算表06 __b-25-0" xfId="76"/>
    <cellStyle name="政府性基金预算支出预算表06 __b-30-0" xfId="77"/>
    <cellStyle name="基本支出预算表（人员类.运转类公用经费项目）04 __b-17-0" xfId="78"/>
    <cellStyle name="基本支出预算表（人员类.运转类公用经费项目）04 __b-22-0" xfId="79"/>
    <cellStyle name="部门支出预算表01-03 __b-25-0" xfId="80"/>
    <cellStyle name="部门支出预算表01-03 __b-30-0" xfId="81"/>
    <cellStyle name="__b-1-0" xfId="82"/>
    <cellStyle name="一般公共预算支出预算表（按经济科目分类）02-3 __b-13-0" xfId="83"/>
    <cellStyle name="市对下转移支付预算表10-1 __b-7-0" xfId="84"/>
    <cellStyle name="部门政府采购预算表08 __b-16-0" xfId="85"/>
    <cellStyle name="部门政府采购预算表08 __b-21-0" xfId="86"/>
    <cellStyle name="__b-5-0" xfId="87"/>
    <cellStyle name="部门收入预算表01-2 __b-12-0" xfId="88"/>
    <cellStyle name="一般公共预算支出预算表（按经济科目分类）02-3 __b-17-0" xfId="89"/>
    <cellStyle name="一般公共预算支出预算表（按经济科目分类）02-3 __b-22-0" xfId="90"/>
    <cellStyle name="__b-6-0" xfId="91"/>
    <cellStyle name="部门收入预算表01-2 __b-13-0" xfId="92"/>
    <cellStyle name="一般公共预算支出预算表（按经济科目分类）02-3 __b-18-0" xfId="93"/>
    <cellStyle name="一般公共预算支出预算表（按经济科目分类）02-3 __b-23-0" xfId="94"/>
    <cellStyle name="项目支出预算表（其他运转类.特定目标类项目）05-1 __b-13-0" xfId="95"/>
    <cellStyle name="上级补助项目支出预算表12 __b-20-0" xfId="96"/>
    <cellStyle name="上级补助项目支出预算表12 __b-15-0" xfId="97"/>
    <cellStyle name="部门支出预算表01-03 __b-2-0" xfId="98"/>
    <cellStyle name="基本支出预算表（人员类.运转类公用经费项目）04 __b-4-0" xfId="99"/>
    <cellStyle name="__b-35-0" xfId="100"/>
    <cellStyle name="__b-40-0" xfId="101"/>
    <cellStyle name="一般公共预算支出预算表（按功能科目分类）02-2 __b-18-0" xfId="102"/>
    <cellStyle name="一般公共预算支出预算表（按功能科目分类）02-2 __b-23-0" xfId="103"/>
    <cellStyle name="项目支出绩效目标表（另文下达）05-3 __b-14-0" xfId="104"/>
    <cellStyle name="政府性基金预算支出预算表06 __b-27-0" xfId="105"/>
    <cellStyle name="项目支出绩效目标表（本级下达）05-2 __b-13-0" xfId="106"/>
    <cellStyle name="基本支出预算表（人员类.运转类公用经费项目）04 __b-11-0" xfId="107"/>
    <cellStyle name="部门支出预算表01-03 __b-14-0" xfId="108"/>
    <cellStyle name="财政拨款收支预算总表02-1 __b-1-0" xfId="109"/>
    <cellStyle name="政府购买服务预算表09 __b-9-0" xfId="110"/>
    <cellStyle name="上级补助项目支出预算表12 __b-4-0" xfId="111"/>
    <cellStyle name="部门项目中期规划预算表13 __b-25-0" xfId="112"/>
    <cellStyle name="__b-49-0" xfId="113"/>
    <cellStyle name="新增资产配置表11 __b-19-0" xfId="114"/>
    <cellStyle name="PercentStyle" xfId="115"/>
    <cellStyle name="国有资本经营预算支出表07 __b-25-0" xfId="116"/>
    <cellStyle name="政府性基金预算支出预算表06 __b-11-0" xfId="117"/>
    <cellStyle name="项目支出绩效目标表（本级下达）05-2 __b-9-0" xfId="118"/>
    <cellStyle name="一般公共预算支出预算表（按功能科目分类）02-2 __b-3-0" xfId="119"/>
    <cellStyle name="__b-7-0" xfId="120"/>
    <cellStyle name="部门收入预算表01-2 __b-14-0" xfId="121"/>
    <cellStyle name="一般公共预算支出预算表（按经济科目分类）02-3 __b-19-0" xfId="122"/>
    <cellStyle name="一般公共预算支出预算表（按经济科目分类）02-3 __b-24-0" xfId="123"/>
    <cellStyle name="新增资产配置表11 __b-18-0" xfId="124"/>
    <cellStyle name="国有资本经营预算支出表07 __b-19-0" xfId="125"/>
    <cellStyle name="国有资本经营预算支出表07 __b-24-0" xfId="126"/>
    <cellStyle name="新增资产配置表11 __b-9-0" xfId="127"/>
    <cellStyle name="政府性基金预算支出预算表06 __b-10-0" xfId="128"/>
    <cellStyle name="__b-3-0" xfId="129"/>
    <cellStyle name="部门收入预算表01-2 __b-10-0" xfId="130"/>
    <cellStyle name="一般公共预算支出预算表（按经济科目分类）02-3 __b-15-0" xfId="131"/>
    <cellStyle name="一般公共预算支出预算表（按经济科目分类）02-3 __b-20-0" xfId="132"/>
    <cellStyle name="项目支出预算表（其他运转类.特定目标类项目）05-1 __b-10-0" xfId="133"/>
    <cellStyle name="政府购买服务预算表09 __b-5-0" xfId="134"/>
    <cellStyle name="__b-2-0" xfId="135"/>
    <cellStyle name="一般公共预算支出预算表（按经济科目分类）02-3 __b-14-0" xfId="136"/>
    <cellStyle name="一般公共预算支出预算表（按功能科目分类）02-2 __b-15-0" xfId="137"/>
    <cellStyle name="一般公共预算支出预算表（按功能科目分类）02-2 __b-20-0" xfId="138"/>
    <cellStyle name="财政拨款收支预算总表02-1 __b-9-0" xfId="139"/>
    <cellStyle name="市对下转移支付预算表10-1 __b-10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一般公共预算“三公”经费支出预算表03 __b-7-0" xfId="369"/>
    <cellStyle name="一般公共预算“三公”经费支出预算表03 __b-8-0" xfId="370"/>
    <cellStyle name="一般公共预算“三公”经费支出预算表03 __b-9-0" xfId="371"/>
    <cellStyle name="一般公共预算“三公”经费支出预算表03 __b-10-0" xfId="372"/>
    <cellStyle name="一般公共预算“三公”经费支出预算表03 __b-11-0" xfId="373"/>
    <cellStyle name="一般公共预算“三公”经费支出预算表03 __b-12-0" xfId="374"/>
    <cellStyle name="一般公共预算“三公”经费支出预算表03 __b-13-0" xfId="375"/>
    <cellStyle name="一般公共预算“三公”经费支出预算表03 __b-14-0" xfId="376"/>
    <cellStyle name="一般公共预算“三公”经费支出预算表03 __b-15-0" xfId="377"/>
    <cellStyle name="一般公共预算“三公”经费支出预算表03 __b-20-0" xfId="378"/>
    <cellStyle name="一般公共预算“三公”经费支出预算表03 __b-16-0" xfId="379"/>
    <cellStyle name="一般公共预算“三公”经费支出预算表03 __b-21-0" xfId="380"/>
    <cellStyle name="一般公共预算“三公”经费支出预算表03 __b-17-0" xfId="381"/>
    <cellStyle name="一般公共预算“三公”经费支出预算表03 __b-22-0" xfId="382"/>
    <cellStyle name="一般公共预算“三公”经费支出预算表03 __b-18-0" xfId="383"/>
    <cellStyle name="一般公共预算“三公”经费支出预算表03 __b-23-0" xfId="384"/>
    <cellStyle name="一般公共预算“三公”经费支出预算表03 __b-19-0" xfId="385"/>
    <cellStyle name="部门项目中期规划预算表13 __b-5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6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7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8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9-0" xfId="398"/>
    <cellStyle name="基本支出预算表（人员类.运转类公用经费项目）04 __b-36-0" xfId="399"/>
    <cellStyle name="基本支出预算表（人员类.运转类公用经费项目）04 __b-41-0" xfId="400"/>
    <cellStyle name="国有资本经营预算支出表07 __b-10-0" xfId="401"/>
    <cellStyle name="基本支出预算表（人员类.运转类公用经费项目）04 __b-37-0" xfId="402"/>
    <cellStyle name="新增资产配置表11 __b-10-0" xfId="403"/>
    <cellStyle name="国有资本经营预算支出表07 __b-11-0" xfId="404"/>
    <cellStyle name="新增资产配置表11 __b-1-0" xfId="405"/>
    <cellStyle name="基本支出预算表（人员类.运转类公用经费项目）04 __b-38-0" xfId="406"/>
    <cellStyle name="新增资产配置表11 __b-11-0" xfId="407"/>
    <cellStyle name="国有资本经营预算支出表07 __b-12-0" xfId="408"/>
    <cellStyle name="新增资产配置表11 __b-2-0" xfId="409"/>
    <cellStyle name="基本支出预算表（人员类.运转类公用经费项目）04 __b-39-0" xfId="410"/>
    <cellStyle name="项目支出预算表（其他运转类.特定目标类项目）05-1 __b-1-0" xfId="411"/>
    <cellStyle name="项目支出预算表（其他运转类.特定目标类项目）05-1 __b-2-0" xfId="412"/>
    <cellStyle name="项目支出预算表（其他运转类.特定目标类项目）05-1 __b-3-0" xfId="413"/>
    <cellStyle name="项目支出预算表（其他运转类.特定目标类项目）05-1 __b-4-0" xfId="414"/>
    <cellStyle name="项目支出预算表（其他运转类.特定目标类项目）05-1 __b-5-0" xfId="415"/>
    <cellStyle name="项目支出预算表（其他运转类.特定目标类项目）05-1 __b-6-0" xfId="416"/>
    <cellStyle name="项目支出预算表（其他运转类.特定目标类项目）05-1 __b-7-0" xfId="417"/>
    <cellStyle name="项目支出预算表（其他运转类.特定目标类项目）05-1 __b-8-0" xfId="418"/>
    <cellStyle name="项目支出预算表（其他运转类.特定目标类项目）05-1 __b-9-0" xfId="419"/>
    <cellStyle name="项目支出预算表（其他运转类.特定目标类项目）05-1 __b-11-0" xfId="420"/>
    <cellStyle name="项目支出预算表（其他运转类.特定目标类项目）05-1 __b-12-0" xfId="421"/>
    <cellStyle name="项目支出预算表（其他运转类.特定目标类项目）05-1 __b-14-0" xfId="422"/>
    <cellStyle name="项目支出预算表（其他运转类.特定目标类项目）05-1 __b-15-0" xfId="423"/>
    <cellStyle name="项目支出预算表（其他运转类.特定目标类项目）05-1 __b-20-0" xfId="424"/>
    <cellStyle name="项目支出预算表（其他运转类.特定目标类项目）05-1 __b-16-0" xfId="425"/>
    <cellStyle name="项目支出预算表（其他运转类.特定目标类项目）05-1 __b-21-0" xfId="426"/>
    <cellStyle name="项目支出预算表（其他运转类.特定目标类项目）05-1 __b-17-0" xfId="427"/>
    <cellStyle name="项目支出预算表（其他运转类.特定目标类项目）05-1 __b-22-0" xfId="428"/>
    <cellStyle name="政府购买服务预算表09 __b-10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1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2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3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4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6-0" xfId="444"/>
    <cellStyle name="政府购买服务预算表09 __b-21-0" xfId="445"/>
    <cellStyle name="项目支出预算表（其他运转类.特定目标类项目）05-1 __b-29-0" xfId="446"/>
    <cellStyle name="项目支出预算表（其他运转类.特定目标类项目）05-1 __b-34-0" xfId="447"/>
    <cellStyle name="政府购买服务预算表09 __b-23-0" xfId="448"/>
    <cellStyle name="政府购买服务预算表09 __b-18-0" xfId="449"/>
    <cellStyle name="项目支出预算表（其他运转类.特定目标类项目）05-1 __b-36-0" xfId="450"/>
    <cellStyle name="项目支出预算表（其他运转类.特定目标类项目）05-1 __b-41-0" xfId="451"/>
    <cellStyle name="政府购买服务预算表09 __b-24-0" xfId="452"/>
    <cellStyle name="政府购买服务预算表09 __b-19-0" xfId="453"/>
    <cellStyle name="项目支出预算表（其他运转类.特定目标类项目）05-1 __b-37-0" xfId="454"/>
    <cellStyle name="项目支出预算表（其他运转类.特定目标类项目）05-1 __b-42-0" xfId="455"/>
    <cellStyle name="项目支出预算表（其他运转类.特定目标类项目）05-1 __b-38-0" xfId="456"/>
    <cellStyle name="项目支出预算表（其他运转类.特定目标类项目）05-1 __b-43-0" xfId="457"/>
    <cellStyle name="项目支出预算表（其他运转类.特定目标类项目）05-1 __b-39-0" xfId="458"/>
    <cellStyle name="项目支出绩效目标表（本级下达）05-2 __b-1-0" xfId="459"/>
    <cellStyle name="项目支出绩效目标表（本级下达）05-2 __b-2-0" xfId="460"/>
    <cellStyle name="项目支出绩效目标表（本级下达）05-2 __b-3-0" xfId="461"/>
    <cellStyle name="项目支出绩效目标表（本级下达）05-2 __b-4-0" xfId="462"/>
    <cellStyle name="项目支出绩效目标表（本级下达）05-2 __b-5-0" xfId="463"/>
    <cellStyle name="项目支出绩效目标表（本级下达）05-2 __b-6-0" xfId="464"/>
    <cellStyle name="项目支出绩效目标表（本级下达）05-2 __b-7-0" xfId="465"/>
    <cellStyle name="项目支出绩效目标表（本级下达）05-2 __b-8-0" xfId="466"/>
    <cellStyle name="项目支出绩效目标表（本级下达）05-2 __b-10-0" xfId="467"/>
    <cellStyle name="项目支出绩效目标表（本级下达）05-2 __b-11-0" xfId="468"/>
    <cellStyle name="项目支出绩效目标表（本级下达）05-2 __b-12-0" xfId="469"/>
    <cellStyle name="项目支出绩效目标表（本级下达）05-2 __b-14-0" xfId="470"/>
    <cellStyle name="项目支出绩效目标表（本级下达）05-2 __b-15-0" xfId="471"/>
    <cellStyle name="项目支出绩效目标表（本级下达）05-2 __b-16-0" xfId="472"/>
    <cellStyle name="项目支出绩效目标表（本级下达）05-2 __b-17-0" xfId="473"/>
    <cellStyle name="项目支出绩效目标表（本级下达）05-2 __b-18-0" xfId="474"/>
    <cellStyle name="项目支出绩效目标表（另文下达）05-3 __b-1-0" xfId="475"/>
    <cellStyle name="项目支出绩效目标表（另文下达）05-3 __b-2-0" xfId="476"/>
    <cellStyle name="项目支出绩效目标表（另文下达）05-3 __b-3-0" xfId="477"/>
    <cellStyle name="项目支出绩效目标表（另文下达）05-3 __b-4-0" xfId="478"/>
    <cellStyle name="项目支出绩效目标表（另文下达）05-3 __b-5-0" xfId="479"/>
    <cellStyle name="项目支出绩效目标表（另文下达）05-3 __b-6-0" xfId="480"/>
    <cellStyle name="项目支出绩效目标表（另文下达）05-3 __b-7-0" xfId="481"/>
    <cellStyle name="项目支出绩效目标表（另文下达）05-3 __b-8-0" xfId="482"/>
    <cellStyle name="项目支出绩效目标表（另文下达）05-3 __b-9-0" xfId="483"/>
    <cellStyle name="项目支出绩效目标表（另文下达）05-3 __b-10-0" xfId="484"/>
    <cellStyle name="政府性基金预算支出预算表06 __b-18-0" xfId="485"/>
    <cellStyle name="政府性基金预算支出预算表06 __b-23-0" xfId="486"/>
    <cellStyle name="项目支出绩效目标表（另文下达）05-3 __b-11-0" xfId="487"/>
    <cellStyle name="政府性基金预算支出预算表06 __b-19-0" xfId="488"/>
    <cellStyle name="政府性基金预算支出预算表06 __b-24-0" xfId="489"/>
    <cellStyle name="项目支出绩效目标表（另文下达）05-3 __b-13-0" xfId="490"/>
    <cellStyle name="政府性基金预算支出预算表06 __b-26-0" xfId="491"/>
    <cellStyle name="项目支出绩效目标表（另文下达）05-3 __b-15-0" xfId="492"/>
    <cellStyle name="政府性基金预算支出预算表06 __b-28-0" xfId="493"/>
    <cellStyle name="项目支出绩效目标表（另文下达）05-3 __b-16-0" xfId="494"/>
    <cellStyle name="政府性基金预算支出预算表06 __b-29-0" xfId="495"/>
    <cellStyle name="政府性基金预算支出预算表06 __b-1-0" xfId="496"/>
    <cellStyle name="政府性基金预算支出预算表06 __b-2-0" xfId="497"/>
    <cellStyle name="政府性基金预算支出预算表06 __b-3-0" xfId="498"/>
    <cellStyle name="政府性基金预算支出预算表06 __b-4-0" xfId="499"/>
    <cellStyle name="政府性基金预算支出预算表06 __b-5-0" xfId="500"/>
    <cellStyle name="政府性基金预算支出预算表06 __b-6-0" xfId="501"/>
    <cellStyle name="政府性基金预算支出预算表06 __b-7-0" xfId="502"/>
    <cellStyle name="政府性基金预算支出预算表06 __b-8-0" xfId="503"/>
    <cellStyle name="政府性基金预算支出预算表06 __b-9-0" xfId="504"/>
    <cellStyle name="国有资本经营预算支出表07 __b-26-0" xfId="505"/>
    <cellStyle name="政府性基金预算支出预算表06 __b-12-0" xfId="506"/>
    <cellStyle name="国有资本经营预算支出表07 __b-27-0" xfId="507"/>
    <cellStyle name="政府性基金预算支出预算表06 __b-13-0" xfId="508"/>
    <cellStyle name="国有资本经营预算支出表07 __b-28-0" xfId="509"/>
    <cellStyle name="政府性基金预算支出预算表06 __b-14-0" xfId="510"/>
    <cellStyle name="政府性基金预算支出预算表06 __b-16-0" xfId="511"/>
    <cellStyle name="政府性基金预算支出预算表06 __b-21-0" xfId="512"/>
    <cellStyle name="新增资产配置表11 __b-12-0" xfId="513"/>
    <cellStyle name="国有资本经营预算支出表07 __b-13-0" xfId="514"/>
    <cellStyle name="新增资产配置表11 __b-13-0" xfId="515"/>
    <cellStyle name="国有资本经营预算支出表07 __b-14-0" xfId="516"/>
    <cellStyle name="新增资产配置表11 __b-14-0" xfId="517"/>
    <cellStyle name="国有资本经营预算支出表07 __b-15-0" xfId="518"/>
    <cellStyle name="国有资本经营预算支出表07 __b-20-0" xfId="519"/>
    <cellStyle name="新增资产配置表11 __b-20-0" xfId="520"/>
    <cellStyle name="新增资产配置表11 __b-15-0" xfId="521"/>
    <cellStyle name="国有资本经营预算支出表07 __b-16-0" xfId="522"/>
    <cellStyle name="国有资本经营预算支出表07 __b-21-0" xfId="523"/>
    <cellStyle name="新增资产配置表11 __b-16-0" xfId="524"/>
    <cellStyle name="国有资本经营预算支出表07 __b-17-0" xfId="525"/>
    <cellStyle name="国有资本经营预算支出表07 __b-22-0" xfId="526"/>
    <cellStyle name="新增资产配置表11 __b-17-0" xfId="527"/>
    <cellStyle name="国有资本经营预算支出表07 __b-18-0" xfId="528"/>
    <cellStyle name="国有资本经营预算支出表07 __b-23-0" xfId="529"/>
    <cellStyle name="市对下转移支付预算表10-1 __b-1-0" xfId="530"/>
    <cellStyle name="部门政府采购预算表08 __b-10-0" xfId="531"/>
    <cellStyle name="市对下转移支付预算表10-1 __b-2-0" xfId="532"/>
    <cellStyle name="部门政府采购预算表08 __b-11-0" xfId="533"/>
    <cellStyle name="市对下转移支付预算表10-1 __b-3-0" xfId="534"/>
    <cellStyle name="部门政府采购预算表08 __b-12-0" xfId="535"/>
    <cellStyle name="市对下转移支付预算表10-1 __b-4-0" xfId="536"/>
    <cellStyle name="部门政府采购预算表08 __b-13-0" xfId="537"/>
    <cellStyle name="市对下转移支付预算表10-1 __b-5-0" xfId="538"/>
    <cellStyle name="部门政府采购预算表08 __b-14-0" xfId="539"/>
    <cellStyle name="市对下转移支付预算表10-1 __b-6-0" xfId="540"/>
    <cellStyle name="部门政府采购预算表08 __b-15-0" xfId="541"/>
    <cellStyle name="部门政府采购预算表08 __b-20-0" xfId="542"/>
    <cellStyle name="市对下转移支付预算表10-1 __b-8-0" xfId="543"/>
    <cellStyle name="部门政府采购预算表08 __b-17-0" xfId="544"/>
    <cellStyle name="部门政府采购预算表08 __b-22-0" xfId="545"/>
    <cellStyle name="市对下转移支付预算表10-1 __b-9-0" xfId="546"/>
    <cellStyle name="部门政府采购预算表08 __b-18-0" xfId="547"/>
    <cellStyle name="部门政府采购预算表08 __b-23-0" xfId="548"/>
    <cellStyle name="部门政府采购预算表08 __b-19-0" xfId="549"/>
    <cellStyle name="部门政府采购预算表08 __b-24-0" xfId="550"/>
    <cellStyle name="部门政府采购预算表08 __b-25-0" xfId="551"/>
    <cellStyle name="部门政府采购预算表08 __b-30-0" xfId="552"/>
    <cellStyle name="部门政府采购预算表08 __b-26-0" xfId="553"/>
    <cellStyle name="部门政府采购预算表08 __b-31-0" xfId="554"/>
    <cellStyle name="部门政府采购预算表08 __b-27-0" xfId="555"/>
    <cellStyle name="部门政府采购预算表08 __b-32-0" xfId="556"/>
    <cellStyle name="部门政府采购预算表08 __b-28-0" xfId="557"/>
    <cellStyle name="部门政府采购预算表08 __b-33-0" xfId="558"/>
    <cellStyle name="部门政府采购预算表08 __b-29-0" xfId="559"/>
    <cellStyle name="部门政府采购预算表08 __b-34-0" xfId="560"/>
    <cellStyle name="部门政府采购预算表08 __b-35-0" xfId="561"/>
    <cellStyle name="部门政府采购预算表08 __b-36-0" xfId="562"/>
    <cellStyle name="部门政府采购预算表08 __b-37-0" xfId="563"/>
    <cellStyle name="部门项目中期规划预算表13 __b-10-0" xfId="564"/>
    <cellStyle name="部门政府采购预算表08 __b-38-0" xfId="565"/>
    <cellStyle name="政府购买服务预算表09 __b-1-0" xfId="566"/>
    <cellStyle name="政府购买服务预算表09 __b-2-0" xfId="567"/>
    <cellStyle name="政府购买服务预算表09 __b-3-0" xfId="568"/>
    <cellStyle name="政府购买服务预算表09 __b-4-0" xfId="569"/>
    <cellStyle name="政府购买服务预算表09 __b-6-0" xfId="570"/>
    <cellStyle name="政府购买服务预算表09 __b-7-0" xfId="571"/>
    <cellStyle name="政府购买服务预算表09 __b-8-0" xfId="572"/>
    <cellStyle name="政府购买服务预算表09 __b-30-0" xfId="573"/>
    <cellStyle name="政府购买服务预算表09 __b-25-0" xfId="574"/>
    <cellStyle name="政府购买服务预算表09 __b-31-0" xfId="575"/>
    <cellStyle name="政府购买服务预算表09 __b-26-0" xfId="576"/>
    <cellStyle name="市对下转移支付绩效目标表10-2 __b-1-0" xfId="577"/>
    <cellStyle name="政府购买服务预算表09 __b-32-0" xfId="578"/>
    <cellStyle name="政府购买服务预算表09 __b-27-0" xfId="579"/>
    <cellStyle name="市对下转移支付绩效目标表10-2 __b-2-0" xfId="580"/>
    <cellStyle name="政府购买服务预算表09 __b-33-0" xfId="581"/>
    <cellStyle name="政府购买服务预算表09 __b-28-0" xfId="582"/>
    <cellStyle name="市对下转移支付绩效目标表10-2 __b-3-0" xfId="583"/>
    <cellStyle name="政府购买服务预算表09 __b-34-0" xfId="584"/>
    <cellStyle name="政府购买服务预算表09 __b-29-0" xfId="585"/>
    <cellStyle name="市对下转移支付绩效目标表10-2 __b-4-0" xfId="586"/>
    <cellStyle name="政府购买服务预算表09 __b-40-0" xfId="587"/>
    <cellStyle name="政府购买服务预算表09 __b-35-0" xfId="588"/>
    <cellStyle name="市对下转移支付绩效目标表10-2 __b-5-0" xfId="589"/>
    <cellStyle name="政府购买服务预算表09 __b-41-0" xfId="590"/>
    <cellStyle name="政府购买服务预算表09 __b-36-0" xfId="591"/>
    <cellStyle name="市对下转移支付绩效目标表10-2 __b-6-0" xfId="592"/>
    <cellStyle name="政府购买服务预算表09 __b-42-0" xfId="593"/>
    <cellStyle name="政府购买服务预算表09 __b-37-0" xfId="594"/>
    <cellStyle name="市对下转移支付绩效目标表10-2 __b-7-0" xfId="595"/>
    <cellStyle name="政府购买服务预算表09 __b-43-0" xfId="596"/>
    <cellStyle name="政府购买服务预算表09 __b-38-0" xfId="597"/>
    <cellStyle name="市对下转移支付绩效目标表10-2 __b-8-0" xfId="598"/>
    <cellStyle name="政府购买服务预算表09 __b-44-0" xfId="599"/>
    <cellStyle name="政府购买服务预算表09 __b-39-0" xfId="600"/>
    <cellStyle name="市对下转移支付绩效目标表10-2 __b-9-0" xfId="601"/>
    <cellStyle name="政府购买服务预算表09 __b-45-0" xfId="602"/>
    <cellStyle name="市对下转移支付预算表10-1 __b-11-0" xfId="603"/>
    <cellStyle name="市对下转移支付预算表10-1 __b-12-0" xfId="604"/>
    <cellStyle name="市对下转移支付预算表10-1 __b-13-0" xfId="605"/>
    <cellStyle name="市对下转移支付预算表10-1 __b-14-0" xfId="606"/>
    <cellStyle name="市对下转移支付预算表10-1 __b-20-0" xfId="607"/>
    <cellStyle name="市对下转移支付预算表10-1 __b-15-0" xfId="608"/>
    <cellStyle name="市对下转移支付预算表10-1 __b-21-0" xfId="609"/>
    <cellStyle name="市对下转移支付预算表10-1 __b-16-0" xfId="610"/>
    <cellStyle name="市对下转移支付预算表10-1 __b-23-0" xfId="611"/>
    <cellStyle name="市对下转移支付预算表10-1 __b-18-0" xfId="612"/>
    <cellStyle name="市对下转移支付预算表10-1 __b-24-0" xfId="613"/>
    <cellStyle name="市对下转移支付预算表10-1 __b-19-0" xfId="614"/>
    <cellStyle name="市对下转移支付预算表10-1 __b-30-0" xfId="615"/>
    <cellStyle name="市对下转移支付预算表10-1 __b-25-0" xfId="616"/>
    <cellStyle name="市对下转移支付预算表10-1 __b-27-0" xfId="617"/>
    <cellStyle name="市对下转移支付预算表10-1 __b-28-0" xfId="618"/>
    <cellStyle name="市对下转移支付预算表10-1 __b-29-0" xfId="619"/>
    <cellStyle name="市对下转移支付绩效目标表10-2 __b-10-0" xfId="620"/>
    <cellStyle name="市对下转移支付绩效目标表10-2 __b-11-0" xfId="621"/>
    <cellStyle name="市对下转移支付绩效目标表10-2 __b-12-0" xfId="622"/>
    <cellStyle name="市对下转移支付绩效目标表10-2 __b-13-0" xfId="623"/>
    <cellStyle name="市对下转移支付绩效目标表10-2 __b-14-0" xfId="624"/>
    <cellStyle name="市对下转移支付绩效目标表10-2 __b-15-0" xfId="625"/>
    <cellStyle name="市对下转移支付绩效目标表10-2 __b-16-0" xfId="626"/>
    <cellStyle name="市对下转移支付绩效目标表10-2 __b-17-0" xfId="627"/>
    <cellStyle name="市对下转移支付绩效目标表10-2 __b-18-0" xfId="628"/>
    <cellStyle name="市对下转移支付绩效目标表10-2 __b-19-0" xfId="629"/>
    <cellStyle name="新增资产配置表11 __b-3-0" xfId="630"/>
    <cellStyle name="新增资产配置表11 __b-4-0" xfId="631"/>
    <cellStyle name="新增资产配置表11 __b-5-0" xfId="632"/>
    <cellStyle name="新增资产配置表11 __b-6-0" xfId="633"/>
    <cellStyle name="新增资产配置表11 __b-7-0" xfId="634"/>
    <cellStyle name="新增资产配置表11 __b-8-0" xfId="635"/>
    <cellStyle name="上级补助项目支出预算表12 __b-1-0" xfId="636"/>
    <cellStyle name="上级补助项目支出预算表12 __b-2-0" xfId="637"/>
    <cellStyle name="上级补助项目支出预算表12 __b-3-0" xfId="638"/>
    <cellStyle name="上级补助项目支出预算表12 __b-5-0" xfId="639"/>
    <cellStyle name="上级补助项目支出预算表12 __b-6-0" xfId="640"/>
    <cellStyle name="上级补助项目支出预算表12 __b-7-0" xfId="641"/>
    <cellStyle name="上级补助项目支出预算表12 __b-8-0" xfId="642"/>
    <cellStyle name="上级补助项目支出预算表12 __b-9-0" xfId="643"/>
    <cellStyle name="上级补助项目支出预算表12 __b-11-0" xfId="644"/>
    <cellStyle name="上级补助项目支出预算表12 __b-12-0" xfId="645"/>
    <cellStyle name="上级补助项目支出预算表12 __b-13-0" xfId="646"/>
    <cellStyle name="部门项目中期规划预算表13 __b-11-0" xfId="647"/>
    <cellStyle name="部门项目中期规划预算表13 __b-12-0" xfId="648"/>
    <cellStyle name="部门项目中期规划预算表13 __b-13-0" xfId="649"/>
    <cellStyle name="部门项目中期规划预算表13 __b-14-0" xfId="650"/>
    <cellStyle name="部门项目中期规划预算表13 __b-20-0" xfId="651"/>
    <cellStyle name="部门项目中期规划预算表13 __b-15-0" xfId="652"/>
    <cellStyle name="部门项目中期规划预算表13 __b-21-0" xfId="653"/>
    <cellStyle name="部门项目中期规划预算表13 __b-16-0" xfId="654"/>
    <cellStyle name="部门项目中期规划预算表13 __b-22-0" xfId="655"/>
    <cellStyle name="部门项目中期规划预算表13 __b-17-0" xfId="656"/>
    <cellStyle name="部门项目中期规划预算表13 __b-23-0" xfId="657"/>
    <cellStyle name="部门项目中期规划预算表13 __b-18-0" xfId="658"/>
    <cellStyle name="部门项目中期规划预算表13 __b-24-0" xfId="659"/>
    <cellStyle name="部门项目中期规划预算表13 __b-19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9"/>
  <sheetViews>
    <sheetView showZeros="0" workbookViewId="0">
      <selection activeCell="C5" sqref="C5:C6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037037037037" customWidth="1"/>
    <col min="4" max="4" width="42.7037037037037" customWidth="1"/>
  </cols>
  <sheetData>
    <row r="1" ht="13.5" customHeight="1" spans="4:4">
      <c r="D1" s="104" t="s">
        <v>0</v>
      </c>
    </row>
    <row r="2" ht="36" customHeight="1" spans="1:4">
      <c r="A2" s="123" t="s">
        <v>1</v>
      </c>
      <c r="B2" s="255"/>
      <c r="C2" s="255"/>
      <c r="D2" s="255"/>
    </row>
    <row r="3" ht="21" customHeight="1" spans="1:4">
      <c r="A3" s="256" t="str">
        <f>"单位名称："&amp;"曲靖市马龙区人民政府旧县街道办事处"</f>
        <v>单位名称：曲靖市马龙区人民政府旧县街道办事处</v>
      </c>
      <c r="B3" s="257"/>
      <c r="C3" s="257"/>
      <c r="D3" s="263" t="s">
        <v>2</v>
      </c>
    </row>
    <row r="4" ht="19.5" customHeight="1" spans="1:4">
      <c r="A4" s="258" t="s">
        <v>3</v>
      </c>
      <c r="B4" s="259"/>
      <c r="C4" s="258" t="s">
        <v>4</v>
      </c>
      <c r="D4" s="259"/>
    </row>
    <row r="5" ht="19.5" customHeight="1" spans="1:4">
      <c r="A5" s="260" t="s">
        <v>5</v>
      </c>
      <c r="B5" s="260" t="s">
        <v>6</v>
      </c>
      <c r="C5" s="260" t="s">
        <v>7</v>
      </c>
      <c r="D5" s="260" t="s">
        <v>6</v>
      </c>
    </row>
    <row r="6" ht="19.5" customHeight="1" spans="1:4">
      <c r="A6" s="261"/>
      <c r="B6" s="261"/>
      <c r="C6" s="261"/>
      <c r="D6" s="261"/>
    </row>
    <row r="7" ht="20.25" customHeight="1" spans="1:4">
      <c r="A7" s="13" t="s">
        <v>8</v>
      </c>
      <c r="B7" s="15">
        <v>1866.134912</v>
      </c>
      <c r="C7" s="262" t="str">
        <f>"一"&amp;"、"&amp;"一般公共服务支出"</f>
        <v>一、一般公共服务支出</v>
      </c>
      <c r="D7" s="15">
        <v>1428.401716</v>
      </c>
    </row>
    <row r="8" ht="20.25" customHeight="1" spans="1:4">
      <c r="A8" s="13" t="s">
        <v>9</v>
      </c>
      <c r="B8" s="15"/>
      <c r="C8" s="262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62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62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>
        <v>1100</v>
      </c>
      <c r="C11" s="262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62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62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62" t="str">
        <f>"八"&amp;"、"&amp;"社会保障和就业支出"</f>
        <v>八、社会保障和就业支出</v>
      </c>
      <c r="D14" s="15">
        <v>291.534164</v>
      </c>
    </row>
    <row r="15" ht="20.25" customHeight="1" spans="1:4">
      <c r="A15" s="13" t="s">
        <v>16</v>
      </c>
      <c r="B15" s="15"/>
      <c r="C15" s="262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>
        <v>1100</v>
      </c>
      <c r="C16" s="262" t="str">
        <f>"十"&amp;"、"&amp;"卫生健康支出"</f>
        <v>十、卫生健康支出</v>
      </c>
      <c r="D16" s="15">
        <v>121.983224</v>
      </c>
    </row>
    <row r="17" ht="20.25" customHeight="1" spans="1:4">
      <c r="A17" s="13"/>
      <c r="B17" s="15"/>
      <c r="C17" s="262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62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62" t="str">
        <f>"十三"&amp;"、"&amp;"农林水支出"</f>
        <v>十三、农林水支出</v>
      </c>
      <c r="D19" s="15">
        <v>1035.932576</v>
      </c>
    </row>
    <row r="20" ht="20.25" customHeight="1" spans="1:4">
      <c r="A20" s="13"/>
      <c r="B20" s="13"/>
      <c r="C20" s="262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62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62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62" t="str">
        <f>"十七"&amp;"、"&amp;"金融支出"</f>
        <v>十七、金融支出</v>
      </c>
      <c r="D23" s="15"/>
    </row>
    <row r="24" ht="20.25" customHeight="1" spans="1:4">
      <c r="A24" s="13"/>
      <c r="B24" s="13"/>
      <c r="C24" s="262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62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62" t="str">
        <f>"二十"&amp;"、"&amp;"住房保障支出"</f>
        <v>二十、住房保障支出</v>
      </c>
      <c r="D26" s="15">
        <v>88.283232</v>
      </c>
    </row>
    <row r="27" ht="20.25" customHeight="1" spans="1:4">
      <c r="A27" s="13"/>
      <c r="B27" s="13"/>
      <c r="C27" s="262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62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62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62" t="str">
        <f>"二十四"&amp;"、"&amp;"预备费"</f>
        <v>二十四、预备费</v>
      </c>
      <c r="D30" s="15"/>
    </row>
    <row r="31" ht="20.25" customHeight="1" spans="1:4">
      <c r="A31" s="13"/>
      <c r="B31" s="13"/>
      <c r="C31" s="262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62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62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62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62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62" t="str">
        <f>"三十"&amp;"、"&amp;"抗疫特别国债安排的支出"</f>
        <v>三十、抗疫特别国债安排的支出</v>
      </c>
      <c r="D36" s="15"/>
    </row>
    <row r="37" ht="20.25" customHeight="1" spans="1:4">
      <c r="A37" s="206" t="s">
        <v>18</v>
      </c>
      <c r="B37" s="15">
        <v>2966.134912</v>
      </c>
      <c r="C37" s="206" t="s">
        <v>19</v>
      </c>
      <c r="D37" s="15">
        <v>2966.134912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206" t="s">
        <v>22</v>
      </c>
      <c r="B39" s="15">
        <v>2966.134912</v>
      </c>
      <c r="C39" s="206" t="s">
        <v>23</v>
      </c>
      <c r="D39" s="15">
        <v>2966.134912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K30"/>
  <sheetViews>
    <sheetView showZeros="0" topLeftCell="A14" workbookViewId="0">
      <selection activeCell="C11" sqref="C11:C17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87037037037" customWidth="1"/>
    <col min="11" max="11" width="15.7037037037037" customWidth="1"/>
  </cols>
  <sheetData>
    <row r="1" customHeight="1" spans="11:11">
      <c r="K1" s="53" t="s">
        <v>352</v>
      </c>
    </row>
    <row r="2" ht="28.5" customHeight="1" spans="2:11">
      <c r="B2" s="49" t="s">
        <v>353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"单位名称："&amp;"曲靖市马龙区人民政府旧县街道办事处"</f>
        <v>单位名称：曲靖市马龙区人民政府旧县街道办事处</v>
      </c>
      <c r="B3" s="4"/>
    </row>
    <row r="4" ht="44.25" customHeight="1" spans="1:11">
      <c r="A4" s="132" t="s">
        <v>252</v>
      </c>
      <c r="B4" s="46" t="s">
        <v>354</v>
      </c>
      <c r="C4" s="46" t="s">
        <v>355</v>
      </c>
      <c r="D4" s="46" t="s">
        <v>356</v>
      </c>
      <c r="E4" s="46" t="s">
        <v>357</v>
      </c>
      <c r="F4" s="46" t="s">
        <v>358</v>
      </c>
      <c r="G4" s="51" t="s">
        <v>359</v>
      </c>
      <c r="H4" s="46" t="s">
        <v>360</v>
      </c>
      <c r="I4" s="51" t="s">
        <v>361</v>
      </c>
      <c r="J4" s="51" t="s">
        <v>362</v>
      </c>
      <c r="K4" s="46" t="s">
        <v>363</v>
      </c>
    </row>
    <row r="5" ht="18.75" customHeight="1" spans="1:11">
      <c r="A5" s="133">
        <v>1</v>
      </c>
      <c r="B5" s="134">
        <v>2</v>
      </c>
      <c r="C5" s="134">
        <v>3</v>
      </c>
      <c r="D5" s="134">
        <v>4</v>
      </c>
      <c r="E5" s="134">
        <v>5</v>
      </c>
      <c r="F5" s="134">
        <v>6</v>
      </c>
      <c r="G5" s="135">
        <v>7</v>
      </c>
      <c r="H5" s="134">
        <v>8</v>
      </c>
      <c r="I5" s="135">
        <v>9</v>
      </c>
      <c r="J5" s="135">
        <v>10</v>
      </c>
      <c r="K5" s="134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6" t="s">
        <v>349</v>
      </c>
      <c r="B7" s="13" t="s">
        <v>348</v>
      </c>
      <c r="C7" s="13" t="s">
        <v>364</v>
      </c>
      <c r="D7" s="13" t="s">
        <v>365</v>
      </c>
      <c r="E7" s="13" t="s">
        <v>366</v>
      </c>
      <c r="F7" s="13" t="s">
        <v>367</v>
      </c>
      <c r="G7" s="13" t="s">
        <v>368</v>
      </c>
      <c r="H7" s="13" t="s">
        <v>369</v>
      </c>
      <c r="I7" s="13" t="s">
        <v>370</v>
      </c>
      <c r="J7" s="13" t="s">
        <v>371</v>
      </c>
      <c r="K7" s="13" t="s">
        <v>364</v>
      </c>
    </row>
    <row r="8" ht="19.5" customHeight="1" spans="1:11">
      <c r="A8" s="136" t="s">
        <v>349</v>
      </c>
      <c r="B8" s="13" t="s">
        <v>348</v>
      </c>
      <c r="C8" s="13" t="s">
        <v>364</v>
      </c>
      <c r="D8" s="13" t="s">
        <v>365</v>
      </c>
      <c r="E8" s="13" t="s">
        <v>372</v>
      </c>
      <c r="F8" s="13" t="s">
        <v>373</v>
      </c>
      <c r="G8" s="13" t="s">
        <v>368</v>
      </c>
      <c r="H8" s="13" t="s">
        <v>369</v>
      </c>
      <c r="I8" s="13" t="s">
        <v>370</v>
      </c>
      <c r="J8" s="13" t="s">
        <v>371</v>
      </c>
      <c r="K8" s="13" t="s">
        <v>364</v>
      </c>
    </row>
    <row r="9" ht="19.5" customHeight="1" spans="1:11">
      <c r="A9" s="136" t="s">
        <v>349</v>
      </c>
      <c r="B9" s="13" t="s">
        <v>348</v>
      </c>
      <c r="C9" s="13" t="s">
        <v>364</v>
      </c>
      <c r="D9" s="13" t="s">
        <v>374</v>
      </c>
      <c r="E9" s="13" t="s">
        <v>375</v>
      </c>
      <c r="F9" s="13" t="s">
        <v>367</v>
      </c>
      <c r="G9" s="13" t="s">
        <v>368</v>
      </c>
      <c r="H9" s="13" t="s">
        <v>369</v>
      </c>
      <c r="I9" s="13" t="s">
        <v>370</v>
      </c>
      <c r="J9" s="13" t="s">
        <v>371</v>
      </c>
      <c r="K9" s="13" t="s">
        <v>364</v>
      </c>
    </row>
    <row r="10" ht="19.5" customHeight="1" spans="1:11">
      <c r="A10" s="136" t="s">
        <v>349</v>
      </c>
      <c r="B10" s="13" t="s">
        <v>348</v>
      </c>
      <c r="C10" s="13" t="s">
        <v>364</v>
      </c>
      <c r="D10" s="13" t="s">
        <v>376</v>
      </c>
      <c r="E10" s="13" t="s">
        <v>377</v>
      </c>
      <c r="F10" s="13" t="s">
        <v>378</v>
      </c>
      <c r="G10" s="13" t="s">
        <v>379</v>
      </c>
      <c r="H10" s="13" t="s">
        <v>380</v>
      </c>
      <c r="I10" s="13" t="s">
        <v>370</v>
      </c>
      <c r="J10" s="13" t="s">
        <v>371</v>
      </c>
      <c r="K10" s="13" t="s">
        <v>364</v>
      </c>
    </row>
    <row r="11" ht="19.5" customHeight="1" spans="1:11">
      <c r="A11" s="136" t="s">
        <v>332</v>
      </c>
      <c r="B11" s="13" t="s">
        <v>330</v>
      </c>
      <c r="C11" s="13" t="s">
        <v>381</v>
      </c>
      <c r="D11" s="13" t="s">
        <v>365</v>
      </c>
      <c r="E11" s="13" t="s">
        <v>366</v>
      </c>
      <c r="F11" s="13" t="s">
        <v>382</v>
      </c>
      <c r="G11" s="13" t="s">
        <v>368</v>
      </c>
      <c r="H11" s="13" t="s">
        <v>383</v>
      </c>
      <c r="I11" s="13" t="s">
        <v>384</v>
      </c>
      <c r="J11" s="13" t="s">
        <v>371</v>
      </c>
      <c r="K11" s="13" t="s">
        <v>385</v>
      </c>
    </row>
    <row r="12" ht="19.5" customHeight="1" spans="1:11">
      <c r="A12" s="136" t="s">
        <v>332</v>
      </c>
      <c r="B12" s="13" t="s">
        <v>330</v>
      </c>
      <c r="C12" s="13" t="s">
        <v>381</v>
      </c>
      <c r="D12" s="13" t="s">
        <v>365</v>
      </c>
      <c r="E12" s="13" t="s">
        <v>366</v>
      </c>
      <c r="F12" s="13" t="s">
        <v>386</v>
      </c>
      <c r="G12" s="13" t="s">
        <v>368</v>
      </c>
      <c r="H12" s="13" t="s">
        <v>161</v>
      </c>
      <c r="I12" s="13" t="s">
        <v>387</v>
      </c>
      <c r="J12" s="13" t="s">
        <v>371</v>
      </c>
      <c r="K12" s="13" t="s">
        <v>386</v>
      </c>
    </row>
    <row r="13" ht="19.5" customHeight="1" spans="1:11">
      <c r="A13" s="136" t="s">
        <v>332</v>
      </c>
      <c r="B13" s="13" t="s">
        <v>330</v>
      </c>
      <c r="C13" s="13" t="s">
        <v>381</v>
      </c>
      <c r="D13" s="13" t="s">
        <v>365</v>
      </c>
      <c r="E13" s="13" t="s">
        <v>366</v>
      </c>
      <c r="F13" s="13" t="s">
        <v>388</v>
      </c>
      <c r="G13" s="13" t="s">
        <v>368</v>
      </c>
      <c r="H13" s="13" t="s">
        <v>389</v>
      </c>
      <c r="I13" s="13" t="s">
        <v>387</v>
      </c>
      <c r="J13" s="13" t="s">
        <v>371</v>
      </c>
      <c r="K13" s="13" t="s">
        <v>388</v>
      </c>
    </row>
    <row r="14" ht="19.5" customHeight="1" spans="1:11">
      <c r="A14" s="136" t="s">
        <v>332</v>
      </c>
      <c r="B14" s="13" t="s">
        <v>330</v>
      </c>
      <c r="C14" s="13" t="s">
        <v>381</v>
      </c>
      <c r="D14" s="13" t="s">
        <v>365</v>
      </c>
      <c r="E14" s="13" t="s">
        <v>366</v>
      </c>
      <c r="F14" s="13" t="s">
        <v>390</v>
      </c>
      <c r="G14" s="13" t="s">
        <v>368</v>
      </c>
      <c r="H14" s="13" t="s">
        <v>391</v>
      </c>
      <c r="I14" s="13" t="s">
        <v>384</v>
      </c>
      <c r="J14" s="13" t="s">
        <v>371</v>
      </c>
      <c r="K14" s="13" t="s">
        <v>390</v>
      </c>
    </row>
    <row r="15" ht="19.5" customHeight="1" spans="1:11">
      <c r="A15" s="136" t="s">
        <v>332</v>
      </c>
      <c r="B15" s="13" t="s">
        <v>330</v>
      </c>
      <c r="C15" s="13" t="s">
        <v>381</v>
      </c>
      <c r="D15" s="13" t="s">
        <v>365</v>
      </c>
      <c r="E15" s="13" t="s">
        <v>366</v>
      </c>
      <c r="F15" s="13" t="s">
        <v>392</v>
      </c>
      <c r="G15" s="13" t="s">
        <v>368</v>
      </c>
      <c r="H15" s="13" t="s">
        <v>393</v>
      </c>
      <c r="I15" s="13" t="s">
        <v>384</v>
      </c>
      <c r="J15" s="13" t="s">
        <v>371</v>
      </c>
      <c r="K15" s="13" t="s">
        <v>394</v>
      </c>
    </row>
    <row r="16" ht="19.5" customHeight="1" spans="1:11">
      <c r="A16" s="136" t="s">
        <v>332</v>
      </c>
      <c r="B16" s="13" t="s">
        <v>330</v>
      </c>
      <c r="C16" s="13" t="s">
        <v>381</v>
      </c>
      <c r="D16" s="13" t="s">
        <v>374</v>
      </c>
      <c r="E16" s="13" t="s">
        <v>395</v>
      </c>
      <c r="F16" s="13" t="s">
        <v>396</v>
      </c>
      <c r="G16" s="13" t="s">
        <v>368</v>
      </c>
      <c r="H16" s="13" t="s">
        <v>397</v>
      </c>
      <c r="I16" s="13" t="s">
        <v>398</v>
      </c>
      <c r="J16" s="13" t="s">
        <v>399</v>
      </c>
      <c r="K16" s="13" t="s">
        <v>396</v>
      </c>
    </row>
    <row r="17" ht="19.5" customHeight="1" spans="1:11">
      <c r="A17" s="136" t="s">
        <v>332</v>
      </c>
      <c r="B17" s="13" t="s">
        <v>330</v>
      </c>
      <c r="C17" s="13" t="s">
        <v>381</v>
      </c>
      <c r="D17" s="13" t="s">
        <v>376</v>
      </c>
      <c r="E17" s="13" t="s">
        <v>377</v>
      </c>
      <c r="F17" s="13" t="s">
        <v>400</v>
      </c>
      <c r="G17" s="13" t="s">
        <v>368</v>
      </c>
      <c r="H17" s="13" t="s">
        <v>380</v>
      </c>
      <c r="I17" s="13" t="s">
        <v>401</v>
      </c>
      <c r="J17" s="13" t="s">
        <v>399</v>
      </c>
      <c r="K17" s="13" t="s">
        <v>400</v>
      </c>
    </row>
    <row r="18" ht="19.5" customHeight="1" spans="1:11">
      <c r="A18" s="136" t="s">
        <v>338</v>
      </c>
      <c r="B18" s="13" t="s">
        <v>337</v>
      </c>
      <c r="C18" s="13" t="s">
        <v>402</v>
      </c>
      <c r="D18" s="13" t="s">
        <v>365</v>
      </c>
      <c r="E18" s="13" t="s">
        <v>366</v>
      </c>
      <c r="F18" s="13" t="s">
        <v>386</v>
      </c>
      <c r="G18" s="13" t="s">
        <v>368</v>
      </c>
      <c r="H18" s="13" t="s">
        <v>161</v>
      </c>
      <c r="I18" s="13" t="s">
        <v>387</v>
      </c>
      <c r="J18" s="13" t="s">
        <v>371</v>
      </c>
      <c r="K18" s="13" t="s">
        <v>386</v>
      </c>
    </row>
    <row r="19" ht="19.5" customHeight="1" spans="1:11">
      <c r="A19" s="136" t="s">
        <v>338</v>
      </c>
      <c r="B19" s="13" t="s">
        <v>337</v>
      </c>
      <c r="C19" s="13" t="s">
        <v>402</v>
      </c>
      <c r="D19" s="13" t="s">
        <v>365</v>
      </c>
      <c r="E19" s="13" t="s">
        <v>366</v>
      </c>
      <c r="F19" s="13" t="s">
        <v>403</v>
      </c>
      <c r="G19" s="13" t="s">
        <v>404</v>
      </c>
      <c r="H19" s="13" t="s">
        <v>405</v>
      </c>
      <c r="I19" s="13" t="s">
        <v>384</v>
      </c>
      <c r="J19" s="13" t="s">
        <v>371</v>
      </c>
      <c r="K19" s="13" t="s">
        <v>403</v>
      </c>
    </row>
    <row r="20" ht="19.5" customHeight="1" spans="1:11">
      <c r="A20" s="136" t="s">
        <v>338</v>
      </c>
      <c r="B20" s="13" t="s">
        <v>337</v>
      </c>
      <c r="C20" s="13" t="s">
        <v>402</v>
      </c>
      <c r="D20" s="13" t="s">
        <v>365</v>
      </c>
      <c r="E20" s="13" t="s">
        <v>406</v>
      </c>
      <c r="F20" s="13" t="s">
        <v>407</v>
      </c>
      <c r="G20" s="13" t="s">
        <v>368</v>
      </c>
      <c r="H20" s="13" t="s">
        <v>408</v>
      </c>
      <c r="I20" s="13" t="s">
        <v>409</v>
      </c>
      <c r="J20" s="13" t="s">
        <v>399</v>
      </c>
      <c r="K20" s="13" t="s">
        <v>407</v>
      </c>
    </row>
    <row r="21" ht="19.5" customHeight="1" spans="1:11">
      <c r="A21" s="136" t="s">
        <v>338</v>
      </c>
      <c r="B21" s="13" t="s">
        <v>337</v>
      </c>
      <c r="C21" s="13" t="s">
        <v>402</v>
      </c>
      <c r="D21" s="13" t="s">
        <v>374</v>
      </c>
      <c r="E21" s="13" t="s">
        <v>395</v>
      </c>
      <c r="F21" s="13" t="s">
        <v>410</v>
      </c>
      <c r="G21" s="13" t="s">
        <v>368</v>
      </c>
      <c r="H21" s="13" t="s">
        <v>411</v>
      </c>
      <c r="I21" s="13" t="s">
        <v>409</v>
      </c>
      <c r="J21" s="13" t="s">
        <v>399</v>
      </c>
      <c r="K21" s="13" t="s">
        <v>410</v>
      </c>
    </row>
    <row r="22" ht="19.5" customHeight="1" spans="1:11">
      <c r="A22" s="136" t="s">
        <v>338</v>
      </c>
      <c r="B22" s="13" t="s">
        <v>337</v>
      </c>
      <c r="C22" s="13" t="s">
        <v>402</v>
      </c>
      <c r="D22" s="13" t="s">
        <v>376</v>
      </c>
      <c r="E22" s="13" t="s">
        <v>377</v>
      </c>
      <c r="F22" s="13" t="s">
        <v>412</v>
      </c>
      <c r="G22" s="13" t="s">
        <v>368</v>
      </c>
      <c r="H22" s="13" t="s">
        <v>413</v>
      </c>
      <c r="I22" s="13" t="s">
        <v>401</v>
      </c>
      <c r="J22" s="13" t="s">
        <v>399</v>
      </c>
      <c r="K22" s="13" t="s">
        <v>412</v>
      </c>
    </row>
    <row r="23" ht="19.5" customHeight="1" spans="1:11">
      <c r="A23" s="136" t="s">
        <v>336</v>
      </c>
      <c r="B23" s="13" t="s">
        <v>334</v>
      </c>
      <c r="C23" s="13" t="s">
        <v>414</v>
      </c>
      <c r="D23" s="13" t="s">
        <v>365</v>
      </c>
      <c r="E23" s="13" t="s">
        <v>366</v>
      </c>
      <c r="F23" s="13" t="s">
        <v>386</v>
      </c>
      <c r="G23" s="13" t="s">
        <v>368</v>
      </c>
      <c r="H23" s="13" t="s">
        <v>161</v>
      </c>
      <c r="I23" s="13" t="s">
        <v>387</v>
      </c>
      <c r="J23" s="13" t="s">
        <v>371</v>
      </c>
      <c r="K23" s="13" t="s">
        <v>386</v>
      </c>
    </row>
    <row r="24" ht="19.5" customHeight="1" spans="1:11">
      <c r="A24" s="136" t="s">
        <v>336</v>
      </c>
      <c r="B24" s="13" t="s">
        <v>334</v>
      </c>
      <c r="C24" s="13" t="s">
        <v>414</v>
      </c>
      <c r="D24" s="13" t="s">
        <v>365</v>
      </c>
      <c r="E24" s="13" t="s">
        <v>366</v>
      </c>
      <c r="F24" s="13" t="s">
        <v>415</v>
      </c>
      <c r="G24" s="13" t="s">
        <v>368</v>
      </c>
      <c r="H24" s="13" t="s">
        <v>416</v>
      </c>
      <c r="I24" s="13" t="s">
        <v>384</v>
      </c>
      <c r="J24" s="13" t="s">
        <v>371</v>
      </c>
      <c r="K24" s="13" t="s">
        <v>415</v>
      </c>
    </row>
    <row r="25" ht="19.5" customHeight="1" spans="1:11">
      <c r="A25" s="136" t="s">
        <v>336</v>
      </c>
      <c r="B25" s="13" t="s">
        <v>334</v>
      </c>
      <c r="C25" s="13" t="s">
        <v>414</v>
      </c>
      <c r="D25" s="13" t="s">
        <v>365</v>
      </c>
      <c r="E25" s="13" t="s">
        <v>366</v>
      </c>
      <c r="F25" s="13" t="s">
        <v>417</v>
      </c>
      <c r="G25" s="13" t="s">
        <v>368</v>
      </c>
      <c r="H25" s="13" t="s">
        <v>418</v>
      </c>
      <c r="I25" s="13" t="s">
        <v>419</v>
      </c>
      <c r="J25" s="13" t="s">
        <v>371</v>
      </c>
      <c r="K25" s="13" t="s">
        <v>417</v>
      </c>
    </row>
    <row r="26" ht="19.5" customHeight="1" spans="1:11">
      <c r="A26" s="136" t="s">
        <v>336</v>
      </c>
      <c r="B26" s="13" t="s">
        <v>334</v>
      </c>
      <c r="C26" s="13" t="s">
        <v>414</v>
      </c>
      <c r="D26" s="13" t="s">
        <v>374</v>
      </c>
      <c r="E26" s="13" t="s">
        <v>395</v>
      </c>
      <c r="F26" s="13" t="s">
        <v>420</v>
      </c>
      <c r="G26" s="13" t="s">
        <v>368</v>
      </c>
      <c r="H26" s="13" t="s">
        <v>421</v>
      </c>
      <c r="I26" s="13" t="s">
        <v>419</v>
      </c>
      <c r="J26" s="13" t="s">
        <v>399</v>
      </c>
      <c r="K26" s="13" t="s">
        <v>420</v>
      </c>
    </row>
    <row r="27" ht="19.5" customHeight="1" spans="1:11">
      <c r="A27" s="136" t="s">
        <v>336</v>
      </c>
      <c r="B27" s="13" t="s">
        <v>334</v>
      </c>
      <c r="C27" s="13" t="s">
        <v>414</v>
      </c>
      <c r="D27" s="13" t="s">
        <v>376</v>
      </c>
      <c r="E27" s="13" t="s">
        <v>377</v>
      </c>
      <c r="F27" s="13" t="s">
        <v>412</v>
      </c>
      <c r="G27" s="13" t="s">
        <v>368</v>
      </c>
      <c r="H27" s="13" t="s">
        <v>380</v>
      </c>
      <c r="I27" s="13" t="s">
        <v>401</v>
      </c>
      <c r="J27" s="13" t="s">
        <v>399</v>
      </c>
      <c r="K27" s="13" t="s">
        <v>412</v>
      </c>
    </row>
    <row r="28" ht="19.5" customHeight="1" spans="1:11">
      <c r="A28" s="136" t="s">
        <v>351</v>
      </c>
      <c r="B28" s="13" t="s">
        <v>350</v>
      </c>
      <c r="C28" s="13" t="s">
        <v>422</v>
      </c>
      <c r="D28" s="13" t="s">
        <v>365</v>
      </c>
      <c r="E28" s="13" t="s">
        <v>366</v>
      </c>
      <c r="F28" s="13" t="s">
        <v>423</v>
      </c>
      <c r="G28" s="13" t="s">
        <v>368</v>
      </c>
      <c r="H28" s="13" t="s">
        <v>150</v>
      </c>
      <c r="I28" s="13" t="s">
        <v>384</v>
      </c>
      <c r="J28" s="13" t="s">
        <v>371</v>
      </c>
      <c r="K28" s="13" t="s">
        <v>423</v>
      </c>
    </row>
    <row r="29" ht="19.5" customHeight="1" spans="1:11">
      <c r="A29" s="136" t="s">
        <v>351</v>
      </c>
      <c r="B29" s="13" t="s">
        <v>350</v>
      </c>
      <c r="C29" s="13" t="s">
        <v>422</v>
      </c>
      <c r="D29" s="13" t="s">
        <v>374</v>
      </c>
      <c r="E29" s="13" t="s">
        <v>395</v>
      </c>
      <c r="F29" s="13" t="s">
        <v>424</v>
      </c>
      <c r="G29" s="13" t="s">
        <v>368</v>
      </c>
      <c r="H29" s="13" t="s">
        <v>425</v>
      </c>
      <c r="I29" s="13" t="s">
        <v>409</v>
      </c>
      <c r="J29" s="13" t="s">
        <v>399</v>
      </c>
      <c r="K29" s="13" t="s">
        <v>424</v>
      </c>
    </row>
    <row r="30" ht="19.5" customHeight="1" spans="1:11">
      <c r="A30" s="136" t="s">
        <v>351</v>
      </c>
      <c r="B30" s="13" t="s">
        <v>350</v>
      </c>
      <c r="C30" s="13" t="s">
        <v>422</v>
      </c>
      <c r="D30" s="13" t="s">
        <v>376</v>
      </c>
      <c r="E30" s="13" t="s">
        <v>377</v>
      </c>
      <c r="F30" s="13" t="s">
        <v>412</v>
      </c>
      <c r="G30" s="13" t="s">
        <v>404</v>
      </c>
      <c r="H30" s="13" t="s">
        <v>426</v>
      </c>
      <c r="I30" s="13" t="s">
        <v>401</v>
      </c>
      <c r="J30" s="13" t="s">
        <v>371</v>
      </c>
      <c r="K30" s="13" t="s">
        <v>412</v>
      </c>
    </row>
  </sheetData>
  <mergeCells count="16">
    <mergeCell ref="B2:K2"/>
    <mergeCell ref="A7:A10"/>
    <mergeCell ref="A11:A17"/>
    <mergeCell ref="A18:A22"/>
    <mergeCell ref="A23:A27"/>
    <mergeCell ref="A28:A30"/>
    <mergeCell ref="B7:B10"/>
    <mergeCell ref="B11:B17"/>
    <mergeCell ref="B18:B22"/>
    <mergeCell ref="B23:B27"/>
    <mergeCell ref="B28:B30"/>
    <mergeCell ref="C7:C10"/>
    <mergeCell ref="C11:C17"/>
    <mergeCell ref="C18:C22"/>
    <mergeCell ref="C23:C27"/>
    <mergeCell ref="C28:C30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K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6" t="s">
        <v>427</v>
      </c>
    </row>
    <row r="2" ht="28.5" customHeight="1" spans="2:11">
      <c r="B2" s="123" t="s">
        <v>428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3">
      <c r="A3" s="4" t="str">
        <f>"单位名称："&amp;"曲靖市马龙区人民政府旧县街道办事处"</f>
        <v>单位名称：曲靖市马龙区人民政府旧县街道办事处</v>
      </c>
      <c r="B3" s="4"/>
      <c r="C3" s="101"/>
    </row>
    <row r="4" ht="44.25" customHeight="1" spans="1:11">
      <c r="A4" s="124" t="s">
        <v>252</v>
      </c>
      <c r="B4" s="46" t="s">
        <v>354</v>
      </c>
      <c r="C4" s="46" t="s">
        <v>355</v>
      </c>
      <c r="D4" s="46" t="s">
        <v>356</v>
      </c>
      <c r="E4" s="46" t="s">
        <v>357</v>
      </c>
      <c r="F4" s="46" t="s">
        <v>358</v>
      </c>
      <c r="G4" s="51" t="s">
        <v>359</v>
      </c>
      <c r="H4" s="46" t="s">
        <v>360</v>
      </c>
      <c r="I4" s="51" t="s">
        <v>361</v>
      </c>
      <c r="J4" s="51" t="s">
        <v>362</v>
      </c>
      <c r="K4" s="46" t="s">
        <v>363</v>
      </c>
    </row>
    <row r="5" ht="14.25" customHeight="1" spans="1:11">
      <c r="A5" s="125">
        <v>1</v>
      </c>
      <c r="B5" s="126">
        <v>2</v>
      </c>
      <c r="C5" s="127">
        <v>3</v>
      </c>
      <c r="D5" s="128">
        <v>4</v>
      </c>
      <c r="E5" s="128">
        <v>5</v>
      </c>
      <c r="F5" s="128">
        <v>6</v>
      </c>
      <c r="G5" s="128">
        <v>7</v>
      </c>
      <c r="H5" s="127">
        <v>8</v>
      </c>
      <c r="I5" s="128">
        <v>8</v>
      </c>
      <c r="J5" s="127">
        <v>10</v>
      </c>
      <c r="K5" s="127">
        <v>11</v>
      </c>
    </row>
    <row r="6" ht="42" customHeight="1" spans="1:11">
      <c r="A6" s="14"/>
      <c r="B6" s="13"/>
      <c r="C6" s="129"/>
      <c r="D6" s="129"/>
      <c r="E6" s="129"/>
      <c r="F6" s="130"/>
      <c r="G6" s="131"/>
      <c r="H6" s="130"/>
      <c r="I6" s="131"/>
      <c r="J6" s="131"/>
      <c r="K6" s="130"/>
    </row>
    <row r="7" ht="51.75" customHeight="1" spans="1:11">
      <c r="A7" s="125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ht="22" customHeight="1" spans="1:1">
      <c r="A8" t="s">
        <v>429</v>
      </c>
    </row>
  </sheetData>
  <mergeCells count="2">
    <mergeCell ref="B2:K2"/>
    <mergeCell ref="A3:C3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F10"/>
  <sheetViews>
    <sheetView showZeros="0" workbookViewId="0">
      <selection activeCell="E14" sqref="E14"/>
    </sheetView>
  </sheetViews>
  <sheetFormatPr defaultColWidth="9.13888888888889" defaultRowHeight="14.25" customHeight="1" outlineLevelCol="5"/>
  <cols>
    <col min="1" max="1" width="26.8518518518519" customWidth="1"/>
    <col min="2" max="2" width="34.287037037037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430</v>
      </c>
    </row>
    <row r="2" ht="26.25" customHeight="1" spans="1:6">
      <c r="A2" s="105" t="s">
        <v>431</v>
      </c>
      <c r="B2" s="105" t="s">
        <v>431</v>
      </c>
      <c r="C2" s="106"/>
      <c r="D2" s="118"/>
      <c r="E2" s="118"/>
      <c r="F2" s="118"/>
    </row>
    <row r="3" ht="13.5" customHeight="1" spans="1:6">
      <c r="A3" s="4" t="str">
        <f>"单位名称："&amp;"曲靖市马龙区人民政府旧县街道办事处"</f>
        <v>单位名称：曲靖市马龙区人民政府旧县街道办事处</v>
      </c>
      <c r="B3" s="4" t="s">
        <v>432</v>
      </c>
      <c r="C3" s="101"/>
      <c r="D3" s="117"/>
      <c r="E3" s="117"/>
      <c r="F3" s="266" t="s">
        <v>2</v>
      </c>
    </row>
    <row r="4" ht="19.5" customHeight="1" spans="1:6">
      <c r="A4" s="64" t="s">
        <v>433</v>
      </c>
      <c r="B4" s="119" t="s">
        <v>46</v>
      </c>
      <c r="C4" s="64" t="s">
        <v>47</v>
      </c>
      <c r="D4" s="10" t="s">
        <v>434</v>
      </c>
      <c r="E4" s="10"/>
      <c r="F4" s="10"/>
    </row>
    <row r="5" ht="18.75" customHeight="1" spans="1:6">
      <c r="A5" s="64"/>
      <c r="B5" s="120"/>
      <c r="C5" s="64"/>
      <c r="D5" s="10" t="s">
        <v>29</v>
      </c>
      <c r="E5" s="10" t="s">
        <v>48</v>
      </c>
      <c r="F5" s="10" t="s">
        <v>49</v>
      </c>
    </row>
    <row r="6" ht="23.25" customHeight="1" spans="1:6">
      <c r="A6" s="51">
        <v>1</v>
      </c>
      <c r="B6" s="113" t="s">
        <v>147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129</v>
      </c>
      <c r="B9" s="121" t="s">
        <v>129</v>
      </c>
      <c r="C9" s="122" t="s">
        <v>129</v>
      </c>
      <c r="D9" s="15"/>
      <c r="E9" s="15"/>
      <c r="F9" s="15"/>
    </row>
    <row r="10" customHeight="1" spans="1:1">
      <c r="A10" t="s">
        <v>435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F10"/>
  <sheetViews>
    <sheetView showZeros="0" workbookViewId="0">
      <selection activeCell="C14" sqref="C14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87037037037" customWidth="1"/>
    <col min="5" max="6" width="23.5740740740741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430</v>
      </c>
    </row>
    <row r="2" ht="26.25" customHeight="1" spans="1:6">
      <c r="A2" s="105" t="s">
        <v>436</v>
      </c>
      <c r="B2" s="105" t="s">
        <v>431</v>
      </c>
      <c r="C2" s="106"/>
      <c r="D2" s="107"/>
      <c r="E2" s="107"/>
      <c r="F2" s="107"/>
    </row>
    <row r="3" ht="13.5" customHeight="1" spans="1:6">
      <c r="A3" s="4" t="str">
        <f>"单位名称："&amp;"曲靖市马龙区人民政府旧县街道办事处"</f>
        <v>单位名称：曲靖市马龙区人民政府旧县街道办事处</v>
      </c>
      <c r="B3" s="108" t="s">
        <v>432</v>
      </c>
      <c r="C3" s="101"/>
      <c r="D3" s="103"/>
      <c r="E3" s="103"/>
      <c r="F3" s="266" t="s">
        <v>2</v>
      </c>
    </row>
    <row r="4" ht="19.5" customHeight="1" spans="1:6">
      <c r="A4" s="109" t="s">
        <v>433</v>
      </c>
      <c r="B4" s="110" t="s">
        <v>46</v>
      </c>
      <c r="C4" s="109" t="s">
        <v>47</v>
      </c>
      <c r="D4" s="37" t="s">
        <v>437</v>
      </c>
      <c r="E4" s="38"/>
      <c r="F4" s="39"/>
    </row>
    <row r="5" ht="18.75" customHeight="1" spans="1:6">
      <c r="A5" s="111"/>
      <c r="B5" s="112"/>
      <c r="C5" s="111"/>
      <c r="D5" s="25" t="s">
        <v>29</v>
      </c>
      <c r="E5" s="37" t="s">
        <v>48</v>
      </c>
      <c r="F5" s="25" t="s">
        <v>49</v>
      </c>
    </row>
    <row r="6" ht="18.75" customHeight="1" spans="1:6">
      <c r="A6" s="51">
        <v>1</v>
      </c>
      <c r="B6" s="113" t="s">
        <v>147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4"/>
      <c r="C7" s="114"/>
      <c r="D7" s="15"/>
      <c r="E7" s="15"/>
      <c r="F7" s="15"/>
    </row>
    <row r="8" ht="21" customHeight="1" spans="1:6">
      <c r="A8" s="114"/>
      <c r="B8" s="13"/>
      <c r="C8" s="13"/>
      <c r="D8" s="15"/>
      <c r="E8" s="15"/>
      <c r="F8" s="15"/>
    </row>
    <row r="9" ht="18.75" customHeight="1" spans="1:6">
      <c r="A9" s="115" t="s">
        <v>129</v>
      </c>
      <c r="B9" s="115" t="s">
        <v>129</v>
      </c>
      <c r="C9" s="116" t="s">
        <v>129</v>
      </c>
      <c r="D9" s="15"/>
      <c r="E9" s="15"/>
      <c r="F9" s="15"/>
    </row>
    <row r="10" customHeight="1" spans="1:1">
      <c r="A10" t="s">
        <v>438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Q17"/>
  <sheetViews>
    <sheetView showZeros="0" topLeftCell="A5" workbookViewId="0">
      <selection activeCell="A1" sqref="A1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87037037037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6"/>
      <c r="P1" s="66"/>
      <c r="Q1" s="40" t="s">
        <v>439</v>
      </c>
    </row>
    <row r="2" ht="27.75" customHeight="1" spans="1:17">
      <c r="A2" s="41" t="s">
        <v>440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tr">
        <f>"单位名称："&amp;"曲靖市马龙区人民政府旧县街道办事处"</f>
        <v>单位名称：曲靖市马龙区人民政府旧县街道办事处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266" t="s">
        <v>2</v>
      </c>
    </row>
    <row r="4" ht="15.75" customHeight="1" spans="1:17">
      <c r="A4" s="24" t="s">
        <v>441</v>
      </c>
      <c r="B4" s="74" t="s">
        <v>442</v>
      </c>
      <c r="C4" s="74" t="s">
        <v>443</v>
      </c>
      <c r="D4" s="74" t="s">
        <v>444</v>
      </c>
      <c r="E4" s="74" t="s">
        <v>445</v>
      </c>
      <c r="F4" s="74" t="s">
        <v>446</v>
      </c>
      <c r="G4" s="44" t="s">
        <v>258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29</v>
      </c>
      <c r="H5" s="76" t="s">
        <v>32</v>
      </c>
      <c r="I5" s="76" t="s">
        <v>447</v>
      </c>
      <c r="J5" s="76" t="s">
        <v>448</v>
      </c>
      <c r="K5" s="77" t="s">
        <v>449</v>
      </c>
      <c r="L5" s="90" t="s">
        <v>36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31</v>
      </c>
      <c r="I6" s="78"/>
      <c r="J6" s="78"/>
      <c r="K6" s="79"/>
      <c r="L6" s="78" t="s">
        <v>31</v>
      </c>
      <c r="M6" s="78" t="s">
        <v>37</v>
      </c>
      <c r="N6" s="78" t="s">
        <v>267</v>
      </c>
      <c r="O6" s="52" t="s">
        <v>39</v>
      </c>
      <c r="P6" s="79" t="s">
        <v>40</v>
      </c>
      <c r="Q6" s="78" t="s">
        <v>41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 t="s">
        <v>43</v>
      </c>
      <c r="B8" s="80"/>
      <c r="C8" s="80"/>
      <c r="D8" s="80"/>
      <c r="E8" s="99"/>
      <c r="F8" s="15">
        <v>80.5</v>
      </c>
      <c r="G8" s="15">
        <v>7.5</v>
      </c>
      <c r="H8" s="15">
        <v>7.5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310</v>
      </c>
      <c r="B9" s="13" t="s">
        <v>450</v>
      </c>
      <c r="C9" s="13" t="s">
        <v>451</v>
      </c>
      <c r="D9" s="13" t="s">
        <v>370</v>
      </c>
      <c r="E9" s="13"/>
      <c r="F9" s="15">
        <v>7.5</v>
      </c>
      <c r="G9" s="15">
        <v>7.5</v>
      </c>
      <c r="H9" s="15">
        <v>7.5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337</v>
      </c>
      <c r="B10" s="13" t="s">
        <v>452</v>
      </c>
      <c r="C10" s="13" t="s">
        <v>453</v>
      </c>
      <c r="D10" s="13" t="s">
        <v>370</v>
      </c>
      <c r="E10" s="13"/>
      <c r="F10" s="15">
        <v>10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337</v>
      </c>
      <c r="B11" s="13" t="s">
        <v>454</v>
      </c>
      <c r="C11" s="13" t="s">
        <v>451</v>
      </c>
      <c r="D11" s="13" t="s">
        <v>370</v>
      </c>
      <c r="E11" s="13"/>
      <c r="F11" s="15">
        <v>14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337</v>
      </c>
      <c r="B12" s="13" t="s">
        <v>455</v>
      </c>
      <c r="C12" s="13" t="s">
        <v>456</v>
      </c>
      <c r="D12" s="13" t="s">
        <v>370</v>
      </c>
      <c r="E12" s="13"/>
      <c r="F12" s="15">
        <v>10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337</v>
      </c>
      <c r="B13" s="13" t="s">
        <v>457</v>
      </c>
      <c r="C13" s="13" t="s">
        <v>458</v>
      </c>
      <c r="D13" s="13" t="s">
        <v>370</v>
      </c>
      <c r="E13" s="13"/>
      <c r="F13" s="15">
        <v>20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ht="25.5" customHeight="1" spans="1:17">
      <c r="A14" s="13" t="s">
        <v>337</v>
      </c>
      <c r="B14" s="13" t="s">
        <v>459</v>
      </c>
      <c r="C14" s="13" t="s">
        <v>460</v>
      </c>
      <c r="D14" s="13" t="s">
        <v>370</v>
      </c>
      <c r="E14" s="13"/>
      <c r="F14" s="15">
        <v>8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ht="25.5" customHeight="1" spans="1:17">
      <c r="A15" s="13" t="s">
        <v>337</v>
      </c>
      <c r="B15" s="13" t="s">
        <v>461</v>
      </c>
      <c r="C15" s="13" t="s">
        <v>462</v>
      </c>
      <c r="D15" s="13" t="s">
        <v>370</v>
      </c>
      <c r="E15" s="13"/>
      <c r="F15" s="15">
        <v>6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ht="25.5" customHeight="1" spans="1:17">
      <c r="A16" s="13" t="s">
        <v>337</v>
      </c>
      <c r="B16" s="13" t="s">
        <v>452</v>
      </c>
      <c r="C16" s="13" t="s">
        <v>463</v>
      </c>
      <c r="D16" s="13" t="s">
        <v>370</v>
      </c>
      <c r="E16" s="13"/>
      <c r="F16" s="15">
        <v>5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ht="21" customHeight="1" spans="1:17">
      <c r="A17" s="82" t="s">
        <v>129</v>
      </c>
      <c r="B17" s="83"/>
      <c r="C17" s="83"/>
      <c r="D17" s="83"/>
      <c r="E17" s="99"/>
      <c r="F17" s="15">
        <v>80.5</v>
      </c>
      <c r="G17" s="15">
        <v>7.5</v>
      </c>
      <c r="H17" s="15">
        <v>7.5</v>
      </c>
      <c r="I17" s="15"/>
      <c r="J17" s="15"/>
      <c r="K17" s="15"/>
      <c r="L17" s="15"/>
      <c r="M17" s="15"/>
      <c r="N17" s="15"/>
      <c r="O17" s="15"/>
      <c r="P17" s="15"/>
      <c r="Q17" s="15"/>
    </row>
  </sheetData>
  <mergeCells count="16">
    <mergeCell ref="A2:Q2"/>
    <mergeCell ref="A3:F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R11"/>
  <sheetViews>
    <sheetView showZeros="0" workbookViewId="0">
      <selection activeCell="E12" sqref="E12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87037037037" customWidth="1"/>
    <col min="4" max="4" width="23.5740740740741" customWidth="1"/>
    <col min="5" max="7" width="27" customWidth="1"/>
    <col min="8" max="9" width="20.1388888888889" customWidth="1"/>
    <col min="10" max="10" width="25.287037037037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464</v>
      </c>
    </row>
    <row r="2" ht="27.75" customHeight="1" spans="1:18">
      <c r="A2" s="41" t="s">
        <v>465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"单位名称："&amp;"曲靖市马龙区人民政府旧县街道办事处"</f>
        <v>单位名称：曲靖市马龙区人民政府旧县街道办事处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69" t="s">
        <v>2</v>
      </c>
    </row>
    <row r="4" ht="15.75" customHeight="1" spans="1:18">
      <c r="A4" s="24" t="s">
        <v>441</v>
      </c>
      <c r="B4" s="74" t="s">
        <v>466</v>
      </c>
      <c r="C4" s="74" t="s">
        <v>467</v>
      </c>
      <c r="D4" s="75" t="s">
        <v>468</v>
      </c>
      <c r="E4" s="75" t="s">
        <v>469</v>
      </c>
      <c r="F4" s="75" t="s">
        <v>470</v>
      </c>
      <c r="G4" s="75" t="s">
        <v>471</v>
      </c>
      <c r="H4" s="44" t="s">
        <v>258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29</v>
      </c>
      <c r="I5" s="76" t="s">
        <v>32</v>
      </c>
      <c r="J5" s="76" t="s">
        <v>447</v>
      </c>
      <c r="K5" s="76" t="s">
        <v>448</v>
      </c>
      <c r="L5" s="77" t="s">
        <v>449</v>
      </c>
      <c r="M5" s="90" t="s">
        <v>472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31</v>
      </c>
      <c r="J6" s="78"/>
      <c r="K6" s="78"/>
      <c r="L6" s="79"/>
      <c r="M6" s="78" t="s">
        <v>31</v>
      </c>
      <c r="N6" s="78" t="s">
        <v>37</v>
      </c>
      <c r="O6" s="78" t="s">
        <v>267</v>
      </c>
      <c r="P6" s="52" t="s">
        <v>39</v>
      </c>
      <c r="Q6" s="79" t="s">
        <v>40</v>
      </c>
      <c r="R6" s="78" t="s">
        <v>41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473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474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N9"/>
  <sheetViews>
    <sheetView showZeros="0" workbookViewId="0">
      <selection activeCell="I11" sqref="I11"/>
    </sheetView>
  </sheetViews>
  <sheetFormatPr defaultColWidth="9.13888888888889" defaultRowHeight="14.25" customHeight="1"/>
  <cols>
    <col min="1" max="1" width="37.7037037037037" customWidth="1"/>
    <col min="2" max="4" width="13.4259259259259" customWidth="1"/>
    <col min="5" max="5" width="10.287037037037" customWidth="1"/>
    <col min="7" max="14" width="10.287037037037" customWidth="1"/>
  </cols>
  <sheetData>
    <row r="1" ht="13.5" customHeight="1" spans="4:14">
      <c r="D1" s="54"/>
      <c r="F1" s="55"/>
      <c r="N1" s="66" t="s">
        <v>475</v>
      </c>
    </row>
    <row r="2" ht="35.25" customHeight="1" spans="1:14">
      <c r="A2" s="56" t="s">
        <v>476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"单位名称："&amp;"曲靖市马龙区人民政府旧县街道办事处"</f>
        <v>单位名称：曲靖市马龙区人民政府旧县街道办事处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70" t="s">
        <v>2</v>
      </c>
    </row>
    <row r="4" ht="19.5" customHeight="1" spans="1:14">
      <c r="A4" s="10" t="s">
        <v>477</v>
      </c>
      <c r="B4" s="10" t="s">
        <v>258</v>
      </c>
      <c r="C4" s="10"/>
      <c r="D4" s="10"/>
      <c r="E4" s="10" t="s">
        <v>478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2" t="s">
        <v>479</v>
      </c>
      <c r="E5" s="51" t="s">
        <v>480</v>
      </c>
      <c r="F5" s="51" t="s">
        <v>481</v>
      </c>
      <c r="G5" s="51" t="s">
        <v>482</v>
      </c>
      <c r="H5" s="51" t="s">
        <v>483</v>
      </c>
      <c r="I5" s="51" t="s">
        <v>484</v>
      </c>
      <c r="J5" s="51" t="s">
        <v>485</v>
      </c>
      <c r="K5" s="51" t="s">
        <v>486</v>
      </c>
      <c r="L5" s="51" t="s">
        <v>487</v>
      </c>
      <c r="M5" s="51" t="s">
        <v>488</v>
      </c>
      <c r="N5" s="51" t="s">
        <v>489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490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J8"/>
  <sheetViews>
    <sheetView showZeros="0" workbookViewId="0">
      <selection activeCell="A8" sqref="$A8:$XFD8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3" t="s">
        <v>491</v>
      </c>
    </row>
    <row r="2" ht="28.5" customHeight="1" spans="1:10">
      <c r="A2" s="49" t="s">
        <v>492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"单位名称："&amp;"曲靖市马龙区人民政府旧县街道办事处"</f>
        <v>单位名称：曲靖市马龙区人民政府旧县街道办事处</v>
      </c>
    </row>
    <row r="4" ht="44.25" customHeight="1" spans="1:10">
      <c r="A4" s="46" t="s">
        <v>354</v>
      </c>
      <c r="B4" s="46" t="s">
        <v>355</v>
      </c>
      <c r="C4" s="46" t="s">
        <v>356</v>
      </c>
      <c r="D4" s="46" t="s">
        <v>357</v>
      </c>
      <c r="E4" s="46" t="s">
        <v>358</v>
      </c>
      <c r="F4" s="51" t="s">
        <v>359</v>
      </c>
      <c r="G4" s="46" t="s">
        <v>360</v>
      </c>
      <c r="H4" s="51" t="s">
        <v>361</v>
      </c>
      <c r="I4" s="51" t="s">
        <v>362</v>
      </c>
      <c r="J4" s="46" t="s">
        <v>363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ht="17" customHeight="1" spans="1:1">
      <c r="A8" t="s">
        <v>493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Right="0"/>
    <pageSetUpPr fitToPage="1"/>
  </sheetPr>
  <dimension ref="A1:H9"/>
  <sheetViews>
    <sheetView showZeros="0" workbookViewId="0">
      <selection activeCell="A9" sqref="$A9:$XFD9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0" t="s">
        <v>494</v>
      </c>
    </row>
    <row r="2" ht="28.5" customHeight="1" spans="1:8">
      <c r="A2" s="41" t="s">
        <v>495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"单位名称："&amp;"曲靖市马龙区人民政府旧县街道办事处"</f>
        <v>单位名称：曲靖市马龙区人民政府旧县街道办事处</v>
      </c>
      <c r="B3" s="21"/>
    </row>
    <row r="4" ht="18" customHeight="1" spans="1:8">
      <c r="A4" s="24" t="s">
        <v>433</v>
      </c>
      <c r="B4" s="24" t="s">
        <v>496</v>
      </c>
      <c r="C4" s="24" t="s">
        <v>497</v>
      </c>
      <c r="D4" s="24" t="s">
        <v>498</v>
      </c>
      <c r="E4" s="24" t="s">
        <v>499</v>
      </c>
      <c r="F4" s="43" t="s">
        <v>500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445</v>
      </c>
      <c r="G5" s="46" t="s">
        <v>501</v>
      </c>
      <c r="H5" s="46" t="s">
        <v>502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29</v>
      </c>
      <c r="B8" s="48"/>
      <c r="C8" s="48"/>
      <c r="D8" s="48"/>
      <c r="E8" s="48"/>
      <c r="F8" s="13"/>
      <c r="G8" s="15"/>
      <c r="H8" s="15"/>
    </row>
    <row r="9" ht="16" customHeight="1" spans="1:1">
      <c r="A9" t="s">
        <v>503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outlinePr summaryRight="0"/>
    <pageSetUpPr fitToPage="1"/>
  </sheetPr>
  <dimension ref="A1:K11"/>
  <sheetViews>
    <sheetView showZeros="0" workbookViewId="0">
      <selection activeCell="E13" sqref="E13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504</v>
      </c>
    </row>
    <row r="2" ht="27.75" customHeight="1" spans="1:11">
      <c r="A2" s="20" t="s">
        <v>505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"单位名称："&amp;"曲靖市马龙区人民政府旧县街道办事处"</f>
        <v>单位名称：曲靖市马龙区人民政府旧县街道办事处</v>
      </c>
      <c r="B3" s="21"/>
      <c r="C3" s="21"/>
      <c r="D3" s="21"/>
      <c r="E3" s="21"/>
      <c r="F3" s="21"/>
      <c r="G3" s="21"/>
      <c r="H3" s="22"/>
      <c r="I3" s="22"/>
      <c r="J3" s="22"/>
      <c r="K3" s="271" t="s">
        <v>2</v>
      </c>
    </row>
    <row r="4" ht="21.75" customHeight="1" spans="1:11">
      <c r="A4" s="23" t="s">
        <v>325</v>
      </c>
      <c r="B4" s="23" t="s">
        <v>253</v>
      </c>
      <c r="C4" s="23" t="s">
        <v>251</v>
      </c>
      <c r="D4" s="24" t="s">
        <v>254</v>
      </c>
      <c r="E4" s="24" t="s">
        <v>255</v>
      </c>
      <c r="F4" s="24" t="s">
        <v>326</v>
      </c>
      <c r="G4" s="24" t="s">
        <v>327</v>
      </c>
      <c r="H4" s="25" t="s">
        <v>29</v>
      </c>
      <c r="I4" s="37" t="s">
        <v>506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129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507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showZeros="0" workbookViewId="0">
      <selection activeCell="A3" sqref="A3:D3"/>
    </sheetView>
  </sheetViews>
  <sheetFormatPr defaultColWidth="8" defaultRowHeight="14.25" customHeight="1"/>
  <cols>
    <col min="1" max="1" width="25.287037037037" customWidth="1"/>
    <col min="2" max="2" width="33.5740740740741" customWidth="1"/>
    <col min="3" max="8" width="12.5740740740741" customWidth="1"/>
    <col min="9" max="9" width="11.7037037037037" customWidth="1"/>
    <col min="10" max="14" width="12.5740740740741" customWidth="1"/>
    <col min="15" max="15" width="15.8518518518519" customWidth="1"/>
    <col min="16" max="16" width="9.57407407407407" customWidth="1"/>
    <col min="17" max="17" width="21.287037037037" customWidth="1"/>
    <col min="18" max="18" width="10.5740740740741" customWidth="1"/>
    <col min="19" max="20" width="10.1388888888889" customWidth="1"/>
  </cols>
  <sheetData>
    <row r="1" customHeight="1" spans="9:20">
      <c r="I1" s="70"/>
      <c r="J1"/>
      <c r="K1"/>
      <c r="L1"/>
      <c r="M1"/>
      <c r="N1"/>
      <c r="O1" s="70"/>
      <c r="P1" s="70"/>
      <c r="Q1" s="70"/>
      <c r="R1" s="70"/>
      <c r="S1" s="94" t="s">
        <v>24</v>
      </c>
      <c r="T1" s="36" t="s">
        <v>24</v>
      </c>
    </row>
    <row r="2" ht="36" customHeight="1" spans="1:20">
      <c r="A2" s="227" t="s">
        <v>25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tr">
        <f>"单位名称："&amp;"曲靖市马龙区人民政府旧县街道办事处"</f>
        <v>单位名称：曲靖市马龙区人民政府旧县街道办事处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64" t="s">
        <v>2</v>
      </c>
      <c r="T3" s="249" t="s">
        <v>26</v>
      </c>
    </row>
    <row r="4" ht="18.75" customHeight="1" spans="1:20">
      <c r="A4" s="228" t="s">
        <v>27</v>
      </c>
      <c r="B4" s="229" t="s">
        <v>28</v>
      </c>
      <c r="C4" s="229" t="s">
        <v>29</v>
      </c>
      <c r="D4" s="230" t="s">
        <v>30</v>
      </c>
      <c r="E4" s="231"/>
      <c r="F4" s="231"/>
      <c r="G4" s="231"/>
      <c r="H4" s="231"/>
      <c r="I4" s="241"/>
      <c r="J4" s="231"/>
      <c r="K4" s="231"/>
      <c r="L4" s="231"/>
      <c r="M4" s="231"/>
      <c r="N4" s="242"/>
      <c r="O4" s="230" t="s">
        <v>20</v>
      </c>
      <c r="P4" s="230"/>
      <c r="Q4" s="230"/>
      <c r="R4" s="230"/>
      <c r="S4" s="231"/>
      <c r="T4" s="250"/>
    </row>
    <row r="5" ht="24.75" customHeight="1" spans="1:20">
      <c r="A5" s="232"/>
      <c r="B5" s="233"/>
      <c r="C5" s="233"/>
      <c r="D5" s="233" t="s">
        <v>31</v>
      </c>
      <c r="E5" s="233" t="s">
        <v>32</v>
      </c>
      <c r="F5" s="233" t="s">
        <v>33</v>
      </c>
      <c r="G5" s="233" t="s">
        <v>34</v>
      </c>
      <c r="H5" s="233" t="s">
        <v>35</v>
      </c>
      <c r="I5" s="243" t="s">
        <v>36</v>
      </c>
      <c r="J5" s="244"/>
      <c r="K5" s="244"/>
      <c r="L5" s="244"/>
      <c r="M5" s="244"/>
      <c r="N5" s="245"/>
      <c r="O5" s="246" t="s">
        <v>31</v>
      </c>
      <c r="P5" s="246" t="s">
        <v>32</v>
      </c>
      <c r="Q5" s="228" t="s">
        <v>33</v>
      </c>
      <c r="R5" s="229" t="s">
        <v>34</v>
      </c>
      <c r="S5" s="251" t="s">
        <v>35</v>
      </c>
      <c r="T5" s="229" t="s">
        <v>36</v>
      </c>
    </row>
    <row r="6" ht="24.75" customHeight="1" spans="1:20">
      <c r="A6" s="234"/>
      <c r="B6" s="235"/>
      <c r="C6" s="235"/>
      <c r="D6" s="235"/>
      <c r="E6" s="235"/>
      <c r="F6" s="235"/>
      <c r="G6" s="235"/>
      <c r="H6" s="235"/>
      <c r="I6" s="12" t="s">
        <v>31</v>
      </c>
      <c r="J6" s="247" t="s">
        <v>37</v>
      </c>
      <c r="K6" s="247" t="s">
        <v>38</v>
      </c>
      <c r="L6" s="247" t="s">
        <v>39</v>
      </c>
      <c r="M6" s="247" t="s">
        <v>40</v>
      </c>
      <c r="N6" s="247" t="s">
        <v>41</v>
      </c>
      <c r="O6" s="248"/>
      <c r="P6" s="248"/>
      <c r="Q6" s="252"/>
      <c r="R6" s="248"/>
      <c r="S6" s="235"/>
      <c r="T6" s="235"/>
    </row>
    <row r="7" ht="16.5" customHeight="1" spans="1:20">
      <c r="A7" s="236">
        <v>1</v>
      </c>
      <c r="B7" s="11">
        <v>2</v>
      </c>
      <c r="C7" s="11">
        <v>3</v>
      </c>
      <c r="D7" s="11">
        <v>4</v>
      </c>
      <c r="E7" s="237">
        <v>5</v>
      </c>
      <c r="F7" s="238">
        <v>6</v>
      </c>
      <c r="G7" s="238">
        <v>7</v>
      </c>
      <c r="H7" s="237">
        <v>8</v>
      </c>
      <c r="I7" s="237">
        <v>9</v>
      </c>
      <c r="J7" s="238">
        <v>10</v>
      </c>
      <c r="K7" s="238">
        <v>11</v>
      </c>
      <c r="L7" s="237">
        <v>12</v>
      </c>
      <c r="M7" s="237">
        <v>13</v>
      </c>
      <c r="N7" s="238">
        <v>14</v>
      </c>
      <c r="O7" s="238">
        <v>15</v>
      </c>
      <c r="P7" s="237">
        <v>16</v>
      </c>
      <c r="Q7" s="253">
        <v>17</v>
      </c>
      <c r="R7" s="254">
        <v>18</v>
      </c>
      <c r="S7" s="254">
        <v>19</v>
      </c>
      <c r="T7" s="254">
        <v>20</v>
      </c>
    </row>
    <row r="8" ht="16.5" customHeight="1" spans="1:20">
      <c r="A8" s="13" t="s">
        <v>42</v>
      </c>
      <c r="B8" s="13" t="s">
        <v>43</v>
      </c>
      <c r="C8" s="15">
        <v>2966.134912</v>
      </c>
      <c r="D8" s="15">
        <v>2966.134912</v>
      </c>
      <c r="E8" s="15">
        <v>1866.134912</v>
      </c>
      <c r="F8" s="15"/>
      <c r="G8" s="15"/>
      <c r="H8" s="15"/>
      <c r="I8" s="15">
        <v>1100</v>
      </c>
      <c r="J8" s="15"/>
      <c r="K8" s="15"/>
      <c r="L8" s="15"/>
      <c r="M8" s="15"/>
      <c r="N8" s="15">
        <v>1100</v>
      </c>
      <c r="O8" s="15"/>
      <c r="P8" s="15"/>
      <c r="Q8" s="15"/>
      <c r="R8" s="15"/>
      <c r="S8" s="15"/>
      <c r="T8" s="15"/>
    </row>
    <row r="9" ht="12.75" customHeight="1" spans="1:20">
      <c r="A9" s="239" t="s">
        <v>29</v>
      </c>
      <c r="B9" s="240"/>
      <c r="C9" s="15">
        <v>2966.134912</v>
      </c>
      <c r="D9" s="15">
        <v>2966.134912</v>
      </c>
      <c r="E9" s="15">
        <v>1866.134912</v>
      </c>
      <c r="F9" s="15"/>
      <c r="G9" s="15"/>
      <c r="H9" s="15"/>
      <c r="I9" s="15">
        <v>1100</v>
      </c>
      <c r="J9" s="15"/>
      <c r="K9" s="15"/>
      <c r="L9" s="15"/>
      <c r="M9" s="15"/>
      <c r="N9" s="15">
        <v>1100</v>
      </c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outlinePr summaryRight="0"/>
    <pageSetUpPr fitToPage="1"/>
  </sheetPr>
  <dimension ref="A1:G15"/>
  <sheetViews>
    <sheetView showZeros="0" workbookViewId="0">
      <selection activeCell="C18" sqref="C18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E1"/>
      <c r="F1"/>
      <c r="G1" s="2" t="s">
        <v>508</v>
      </c>
    </row>
    <row r="2" ht="27.75" customHeight="1" spans="1:7">
      <c r="A2" s="3" t="s">
        <v>509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"单位名称："&amp;"曲靖市马龙区人民政府旧县街道办事处"</f>
        <v>单位名称：曲靖市马龙区人民政府旧县街道办事处</v>
      </c>
      <c r="B3" s="5"/>
      <c r="C3" s="5"/>
      <c r="D3" s="5"/>
      <c r="E3" s="6"/>
      <c r="F3" s="6"/>
      <c r="G3" s="271" t="s">
        <v>2</v>
      </c>
    </row>
    <row r="4" ht="21.75" customHeight="1" spans="1:7">
      <c r="A4" s="8" t="s">
        <v>251</v>
      </c>
      <c r="B4" s="8" t="s">
        <v>325</v>
      </c>
      <c r="C4" s="8" t="s">
        <v>253</v>
      </c>
      <c r="D4" s="9" t="s">
        <v>510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511</v>
      </c>
      <c r="F5" s="9" t="s">
        <v>512</v>
      </c>
      <c r="G5" s="9" t="s">
        <v>513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504.81832</v>
      </c>
      <c r="F8" s="15">
        <v>504.81832</v>
      </c>
      <c r="G8" s="15">
        <v>504.81832</v>
      </c>
    </row>
    <row r="9" ht="24.75" customHeight="1" spans="1:7">
      <c r="A9" s="14"/>
      <c r="B9" s="13" t="s">
        <v>514</v>
      </c>
      <c r="C9" s="13" t="s">
        <v>319</v>
      </c>
      <c r="D9" s="13" t="s">
        <v>515</v>
      </c>
      <c r="E9" s="15">
        <v>75.5</v>
      </c>
      <c r="F9" s="15">
        <v>75.5</v>
      </c>
      <c r="G9" s="15">
        <v>75.5</v>
      </c>
    </row>
    <row r="10" ht="24.75" customHeight="1" spans="1:7">
      <c r="A10" s="13"/>
      <c r="B10" s="13" t="s">
        <v>516</v>
      </c>
      <c r="C10" s="13" t="s">
        <v>321</v>
      </c>
      <c r="D10" s="13" t="s">
        <v>515</v>
      </c>
      <c r="E10" s="15">
        <v>4.2811</v>
      </c>
      <c r="F10" s="15">
        <v>4.2811</v>
      </c>
      <c r="G10" s="15">
        <v>4.2811</v>
      </c>
    </row>
    <row r="11" ht="24.75" customHeight="1" spans="1:7">
      <c r="A11" s="13"/>
      <c r="B11" s="13" t="s">
        <v>517</v>
      </c>
      <c r="C11" s="13" t="s">
        <v>330</v>
      </c>
      <c r="D11" s="13" t="s">
        <v>515</v>
      </c>
      <c r="E11" s="15">
        <v>389.67452</v>
      </c>
      <c r="F11" s="15">
        <v>389.67452</v>
      </c>
      <c r="G11" s="15">
        <v>389.67452</v>
      </c>
    </row>
    <row r="12" ht="24.75" customHeight="1" spans="1:7">
      <c r="A12" s="13"/>
      <c r="B12" s="13" t="s">
        <v>517</v>
      </c>
      <c r="C12" s="13" t="s">
        <v>350</v>
      </c>
      <c r="D12" s="13" t="s">
        <v>515</v>
      </c>
      <c r="E12" s="15">
        <v>2.0277</v>
      </c>
      <c r="F12" s="15">
        <v>2.0277</v>
      </c>
      <c r="G12" s="15">
        <v>2.0277</v>
      </c>
    </row>
    <row r="13" ht="24.75" customHeight="1" spans="1:7">
      <c r="A13" s="13"/>
      <c r="B13" s="13" t="s">
        <v>518</v>
      </c>
      <c r="C13" s="13" t="s">
        <v>334</v>
      </c>
      <c r="D13" s="13" t="s">
        <v>515</v>
      </c>
      <c r="E13" s="15">
        <v>10.335</v>
      </c>
      <c r="F13" s="15">
        <v>10.335</v>
      </c>
      <c r="G13" s="15">
        <v>10.335</v>
      </c>
    </row>
    <row r="14" ht="24.75" customHeight="1" spans="1:7">
      <c r="A14" s="13"/>
      <c r="B14" s="13" t="s">
        <v>518</v>
      </c>
      <c r="C14" s="13" t="s">
        <v>348</v>
      </c>
      <c r="D14" s="13" t="s">
        <v>515</v>
      </c>
      <c r="E14" s="15">
        <v>23</v>
      </c>
      <c r="F14" s="15">
        <v>23</v>
      </c>
      <c r="G14" s="15">
        <v>23</v>
      </c>
    </row>
    <row r="15" ht="18.75" customHeight="1" spans="1:7">
      <c r="A15" s="16" t="s">
        <v>29</v>
      </c>
      <c r="B15" s="17" t="s">
        <v>519</v>
      </c>
      <c r="C15" s="17"/>
      <c r="D15" s="18"/>
      <c r="E15" s="15">
        <v>504.81832</v>
      </c>
      <c r="F15" s="15">
        <v>504.81832</v>
      </c>
      <c r="G15" s="15">
        <v>504.81832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Q45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0.4259259259259" customWidth="1"/>
    <col min="2" max="2" width="37.7037037037037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87037037037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08" t="str">
        <f>"单位名称："&amp;"曲靖市马龙区人民政府旧县街道办事处"</f>
        <v>单位名称：曲靖市马龙区人民政府旧县街道办事处</v>
      </c>
      <c r="B3" s="209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65" t="s">
        <v>2</v>
      </c>
    </row>
    <row r="4" ht="17.25" customHeight="1" spans="1:17">
      <c r="A4" s="210" t="s">
        <v>46</v>
      </c>
      <c r="B4" s="211" t="s">
        <v>47</v>
      </c>
      <c r="C4" s="212" t="s">
        <v>29</v>
      </c>
      <c r="D4" s="213" t="s">
        <v>48</v>
      </c>
      <c r="E4" s="10"/>
      <c r="F4" s="213" t="s">
        <v>49</v>
      </c>
      <c r="G4" s="10"/>
      <c r="H4" s="214" t="s">
        <v>32</v>
      </c>
      <c r="I4" s="220" t="s">
        <v>33</v>
      </c>
      <c r="J4" s="211" t="s">
        <v>50</v>
      </c>
      <c r="K4" s="221" t="s">
        <v>34</v>
      </c>
      <c r="L4" s="213" t="s">
        <v>36</v>
      </c>
      <c r="M4" s="222"/>
      <c r="N4" s="222"/>
      <c r="O4" s="222"/>
      <c r="P4" s="222"/>
      <c r="Q4" s="226"/>
    </row>
    <row r="5" ht="26.25" customHeight="1" spans="1:17">
      <c r="A5" s="10"/>
      <c r="B5" s="215"/>
      <c r="C5" s="215"/>
      <c r="D5" s="215" t="s">
        <v>29</v>
      </c>
      <c r="E5" s="215" t="s">
        <v>51</v>
      </c>
      <c r="F5" s="215" t="s">
        <v>29</v>
      </c>
      <c r="G5" s="216" t="s">
        <v>51</v>
      </c>
      <c r="H5" s="215"/>
      <c r="I5" s="215"/>
      <c r="J5" s="215"/>
      <c r="K5" s="216"/>
      <c r="L5" s="215" t="s">
        <v>31</v>
      </c>
      <c r="M5" s="223" t="s">
        <v>52</v>
      </c>
      <c r="N5" s="223" t="s">
        <v>53</v>
      </c>
      <c r="O5" s="223" t="s">
        <v>54</v>
      </c>
      <c r="P5" s="223" t="s">
        <v>55</v>
      </c>
      <c r="Q5" s="223" t="s">
        <v>56</v>
      </c>
    </row>
    <row r="6" ht="16.5" customHeight="1" spans="1:17">
      <c r="A6" s="10">
        <v>1</v>
      </c>
      <c r="B6" s="215">
        <v>2</v>
      </c>
      <c r="C6" s="215">
        <v>3</v>
      </c>
      <c r="D6" s="215">
        <v>4</v>
      </c>
      <c r="E6" s="217">
        <v>5</v>
      </c>
      <c r="F6" s="218">
        <v>6</v>
      </c>
      <c r="G6" s="217">
        <v>7</v>
      </c>
      <c r="H6" s="218">
        <v>8</v>
      </c>
      <c r="I6" s="217">
        <v>9</v>
      </c>
      <c r="J6" s="217">
        <v>10</v>
      </c>
      <c r="K6" s="217">
        <v>11</v>
      </c>
      <c r="L6" s="217">
        <v>12</v>
      </c>
      <c r="M6" s="224">
        <v>13</v>
      </c>
      <c r="N6" s="225">
        <v>14</v>
      </c>
      <c r="O6" s="225">
        <v>15</v>
      </c>
      <c r="P6" s="225">
        <v>16</v>
      </c>
      <c r="Q6" s="225">
        <v>17</v>
      </c>
    </row>
    <row r="7" ht="19.5" customHeight="1" spans="1:17">
      <c r="A7" s="13" t="s">
        <v>57</v>
      </c>
      <c r="B7" s="13" t="s">
        <v>58</v>
      </c>
      <c r="C7" s="15">
        <v>1428.401716</v>
      </c>
      <c r="D7" s="15">
        <v>392.901716</v>
      </c>
      <c r="E7" s="15">
        <v>392.901716</v>
      </c>
      <c r="F7" s="15">
        <v>1035.5</v>
      </c>
      <c r="G7" s="15">
        <v>23</v>
      </c>
      <c r="H7" s="15">
        <v>415.901716</v>
      </c>
      <c r="I7" s="15"/>
      <c r="J7" s="15"/>
      <c r="K7" s="15"/>
      <c r="L7" s="15">
        <v>1012.5</v>
      </c>
      <c r="M7" s="15"/>
      <c r="N7" s="15"/>
      <c r="O7" s="15"/>
      <c r="P7" s="15"/>
      <c r="Q7" s="15">
        <v>1012.5</v>
      </c>
    </row>
    <row r="8" ht="19.5" customHeight="1" spans="1:17">
      <c r="A8" s="156" t="s">
        <v>59</v>
      </c>
      <c r="B8" s="156" t="s">
        <v>60</v>
      </c>
      <c r="C8" s="15">
        <v>14.591504</v>
      </c>
      <c r="D8" s="15">
        <v>14.591504</v>
      </c>
      <c r="E8" s="15">
        <v>14.591504</v>
      </c>
      <c r="F8" s="15"/>
      <c r="G8" s="15"/>
      <c r="H8" s="15">
        <v>14.591504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98" t="s">
        <v>61</v>
      </c>
      <c r="B9" s="198" t="s">
        <v>62</v>
      </c>
      <c r="C9" s="15">
        <v>14.591504</v>
      </c>
      <c r="D9" s="15">
        <v>14.591504</v>
      </c>
      <c r="E9" s="15">
        <v>14.591504</v>
      </c>
      <c r="F9" s="15"/>
      <c r="G9" s="15"/>
      <c r="H9" s="15">
        <v>14.591504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56" t="s">
        <v>63</v>
      </c>
      <c r="B10" s="156" t="s">
        <v>64</v>
      </c>
      <c r="C10" s="15">
        <v>1338.07142</v>
      </c>
      <c r="D10" s="15">
        <v>302.57142</v>
      </c>
      <c r="E10" s="15">
        <v>302.57142</v>
      </c>
      <c r="F10" s="15">
        <v>1035.5</v>
      </c>
      <c r="G10" s="15">
        <v>23</v>
      </c>
      <c r="H10" s="15">
        <v>325.57142</v>
      </c>
      <c r="I10" s="15"/>
      <c r="J10" s="15"/>
      <c r="K10" s="15"/>
      <c r="L10" s="15">
        <v>1012.5</v>
      </c>
      <c r="M10" s="15"/>
      <c r="N10" s="15"/>
      <c r="O10" s="15"/>
      <c r="P10" s="15"/>
      <c r="Q10" s="15">
        <v>1012.5</v>
      </c>
    </row>
    <row r="11" ht="19.5" customHeight="1" spans="1:17">
      <c r="A11" s="198" t="s">
        <v>65</v>
      </c>
      <c r="B11" s="198" t="s">
        <v>62</v>
      </c>
      <c r="C11" s="15">
        <v>1268.07142</v>
      </c>
      <c r="D11" s="15">
        <v>302.57142</v>
      </c>
      <c r="E11" s="15">
        <v>302.57142</v>
      </c>
      <c r="F11" s="15">
        <v>965.5</v>
      </c>
      <c r="G11" s="15">
        <v>23</v>
      </c>
      <c r="H11" s="15">
        <v>325.57142</v>
      </c>
      <c r="I11" s="15"/>
      <c r="J11" s="15"/>
      <c r="K11" s="15"/>
      <c r="L11" s="15">
        <v>942.5</v>
      </c>
      <c r="M11" s="15"/>
      <c r="N11" s="15"/>
      <c r="O11" s="15"/>
      <c r="P11" s="15"/>
      <c r="Q11" s="15">
        <v>942.5</v>
      </c>
    </row>
    <row r="12" ht="19.5" customHeight="1" spans="1:17">
      <c r="A12" s="198" t="s">
        <v>66</v>
      </c>
      <c r="B12" s="198" t="s">
        <v>67</v>
      </c>
      <c r="C12" s="15">
        <v>70</v>
      </c>
      <c r="D12" s="15"/>
      <c r="E12" s="15"/>
      <c r="F12" s="15">
        <v>70</v>
      </c>
      <c r="G12" s="15"/>
      <c r="H12" s="15"/>
      <c r="I12" s="15"/>
      <c r="J12" s="15"/>
      <c r="K12" s="15"/>
      <c r="L12" s="15">
        <v>70</v>
      </c>
      <c r="M12" s="15"/>
      <c r="N12" s="15"/>
      <c r="O12" s="15"/>
      <c r="P12" s="15"/>
      <c r="Q12" s="15">
        <v>70</v>
      </c>
    </row>
    <row r="13" ht="19.5" customHeight="1" spans="1:17">
      <c r="A13" s="156" t="s">
        <v>68</v>
      </c>
      <c r="B13" s="156" t="s">
        <v>69</v>
      </c>
      <c r="C13" s="15">
        <v>74.490792</v>
      </c>
      <c r="D13" s="15">
        <v>74.490792</v>
      </c>
      <c r="E13" s="15">
        <v>74.490792</v>
      </c>
      <c r="F13" s="15"/>
      <c r="G13" s="15"/>
      <c r="H13" s="15">
        <v>74.490792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98" t="s">
        <v>70</v>
      </c>
      <c r="B14" s="198" t="s">
        <v>62</v>
      </c>
      <c r="C14" s="15">
        <v>71.890792</v>
      </c>
      <c r="D14" s="15">
        <v>71.890792</v>
      </c>
      <c r="E14" s="15">
        <v>71.890792</v>
      </c>
      <c r="F14" s="15"/>
      <c r="G14" s="15"/>
      <c r="H14" s="15">
        <v>71.890792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98" t="s">
        <v>71</v>
      </c>
      <c r="B15" s="198" t="s">
        <v>72</v>
      </c>
      <c r="C15" s="15">
        <v>2.6</v>
      </c>
      <c r="D15" s="15">
        <v>2.6</v>
      </c>
      <c r="E15" s="15">
        <v>2.6</v>
      </c>
      <c r="F15" s="15"/>
      <c r="G15" s="15"/>
      <c r="H15" s="15">
        <v>2.6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56" t="s">
        <v>73</v>
      </c>
      <c r="B16" s="156" t="s">
        <v>74</v>
      </c>
      <c r="C16" s="15">
        <v>1.248</v>
      </c>
      <c r="D16" s="15">
        <v>1.248</v>
      </c>
      <c r="E16" s="15">
        <v>1.248</v>
      </c>
      <c r="F16" s="15"/>
      <c r="G16" s="15"/>
      <c r="H16" s="15">
        <v>1.248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98" t="s">
        <v>75</v>
      </c>
      <c r="B17" s="198" t="s">
        <v>67</v>
      </c>
      <c r="C17" s="15">
        <v>1.248</v>
      </c>
      <c r="D17" s="15">
        <v>1.248</v>
      </c>
      <c r="E17" s="15">
        <v>1.248</v>
      </c>
      <c r="F17" s="15"/>
      <c r="G17" s="15"/>
      <c r="H17" s="15">
        <v>1.248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3" t="s">
        <v>76</v>
      </c>
      <c r="B18" s="13" t="s">
        <v>77</v>
      </c>
      <c r="C18" s="15">
        <v>291.534164</v>
      </c>
      <c r="D18" s="15">
        <v>202.006464</v>
      </c>
      <c r="E18" s="15">
        <v>202.006464</v>
      </c>
      <c r="F18" s="15">
        <v>89.5277</v>
      </c>
      <c r="G18" s="15">
        <v>2.0277</v>
      </c>
      <c r="H18" s="15">
        <v>204.034164</v>
      </c>
      <c r="I18" s="15"/>
      <c r="J18" s="15"/>
      <c r="K18" s="15"/>
      <c r="L18" s="15">
        <v>87.5</v>
      </c>
      <c r="M18" s="15"/>
      <c r="N18" s="15"/>
      <c r="O18" s="15"/>
      <c r="P18" s="15"/>
      <c r="Q18" s="15">
        <v>87.5</v>
      </c>
    </row>
    <row r="19" ht="19.5" customHeight="1" spans="1:17">
      <c r="A19" s="156" t="s">
        <v>78</v>
      </c>
      <c r="B19" s="156" t="s">
        <v>79</v>
      </c>
      <c r="C19" s="15">
        <v>200.206464</v>
      </c>
      <c r="D19" s="15">
        <v>200.206464</v>
      </c>
      <c r="E19" s="15">
        <v>200.206464</v>
      </c>
      <c r="F19" s="15"/>
      <c r="G19" s="15"/>
      <c r="H19" s="15">
        <v>200.206464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98" t="s">
        <v>80</v>
      </c>
      <c r="B20" s="198" t="s">
        <v>81</v>
      </c>
      <c r="C20" s="15">
        <v>17.28</v>
      </c>
      <c r="D20" s="15">
        <v>17.28</v>
      </c>
      <c r="E20" s="15">
        <v>17.28</v>
      </c>
      <c r="F20" s="15"/>
      <c r="G20" s="15"/>
      <c r="H20" s="15">
        <v>17.28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98" t="s">
        <v>82</v>
      </c>
      <c r="B21" s="198" t="s">
        <v>83</v>
      </c>
      <c r="C21" s="15">
        <v>20.16</v>
      </c>
      <c r="D21" s="15">
        <v>20.16</v>
      </c>
      <c r="E21" s="15">
        <v>20.16</v>
      </c>
      <c r="F21" s="15"/>
      <c r="G21" s="15"/>
      <c r="H21" s="15">
        <v>20.16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98" t="s">
        <v>84</v>
      </c>
      <c r="B22" s="198" t="s">
        <v>85</v>
      </c>
      <c r="C22" s="15">
        <v>162.766464</v>
      </c>
      <c r="D22" s="15">
        <v>162.766464</v>
      </c>
      <c r="E22" s="15">
        <v>162.766464</v>
      </c>
      <c r="F22" s="15"/>
      <c r="G22" s="15"/>
      <c r="H22" s="15">
        <v>162.766464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56" t="s">
        <v>86</v>
      </c>
      <c r="B23" s="156" t="s">
        <v>87</v>
      </c>
      <c r="C23" s="15">
        <v>2.0277</v>
      </c>
      <c r="D23" s="15"/>
      <c r="E23" s="15"/>
      <c r="F23" s="15">
        <v>2.0277</v>
      </c>
      <c r="G23" s="15">
        <v>2.0277</v>
      </c>
      <c r="H23" s="15">
        <v>2.0277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98" t="s">
        <v>88</v>
      </c>
      <c r="B24" s="198" t="s">
        <v>89</v>
      </c>
      <c r="C24" s="15">
        <v>2.0277</v>
      </c>
      <c r="D24" s="15"/>
      <c r="E24" s="15"/>
      <c r="F24" s="15">
        <v>2.0277</v>
      </c>
      <c r="G24" s="15">
        <v>2.0277</v>
      </c>
      <c r="H24" s="15">
        <v>2.0277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56" t="s">
        <v>90</v>
      </c>
      <c r="B25" s="156" t="s">
        <v>91</v>
      </c>
      <c r="C25" s="15">
        <v>30</v>
      </c>
      <c r="D25" s="15"/>
      <c r="E25" s="15"/>
      <c r="F25" s="15">
        <v>30</v>
      </c>
      <c r="G25" s="15"/>
      <c r="H25" s="15"/>
      <c r="I25" s="15"/>
      <c r="J25" s="15"/>
      <c r="K25" s="15"/>
      <c r="L25" s="15">
        <v>30</v>
      </c>
      <c r="M25" s="15"/>
      <c r="N25" s="15"/>
      <c r="O25" s="15"/>
      <c r="P25" s="15"/>
      <c r="Q25" s="15">
        <v>30</v>
      </c>
    </row>
    <row r="26" ht="19.5" customHeight="1" spans="1:17">
      <c r="A26" s="198" t="s">
        <v>92</v>
      </c>
      <c r="B26" s="198" t="s">
        <v>93</v>
      </c>
      <c r="C26" s="15">
        <v>30</v>
      </c>
      <c r="D26" s="15"/>
      <c r="E26" s="15"/>
      <c r="F26" s="15">
        <v>30</v>
      </c>
      <c r="G26" s="15"/>
      <c r="H26" s="15"/>
      <c r="I26" s="15"/>
      <c r="J26" s="15"/>
      <c r="K26" s="15"/>
      <c r="L26" s="15">
        <v>30</v>
      </c>
      <c r="M26" s="15"/>
      <c r="N26" s="15"/>
      <c r="O26" s="15"/>
      <c r="P26" s="15"/>
      <c r="Q26" s="15">
        <v>30</v>
      </c>
    </row>
    <row r="27" ht="19.5" customHeight="1" spans="1:17">
      <c r="A27" s="156" t="s">
        <v>94</v>
      </c>
      <c r="B27" s="156" t="s">
        <v>95</v>
      </c>
      <c r="C27" s="15">
        <v>57.5</v>
      </c>
      <c r="D27" s="15"/>
      <c r="E27" s="15"/>
      <c r="F27" s="15">
        <v>57.5</v>
      </c>
      <c r="G27" s="15"/>
      <c r="H27" s="15"/>
      <c r="I27" s="15"/>
      <c r="J27" s="15"/>
      <c r="K27" s="15"/>
      <c r="L27" s="15">
        <v>57.5</v>
      </c>
      <c r="M27" s="15"/>
      <c r="N27" s="15"/>
      <c r="O27" s="15"/>
      <c r="P27" s="15"/>
      <c r="Q27" s="15">
        <v>57.5</v>
      </c>
    </row>
    <row r="28" ht="19.5" customHeight="1" spans="1:17">
      <c r="A28" s="198" t="s">
        <v>96</v>
      </c>
      <c r="B28" s="198" t="s">
        <v>97</v>
      </c>
      <c r="C28" s="15">
        <v>57.5</v>
      </c>
      <c r="D28" s="15"/>
      <c r="E28" s="15"/>
      <c r="F28" s="15">
        <v>57.5</v>
      </c>
      <c r="G28" s="15"/>
      <c r="H28" s="15"/>
      <c r="I28" s="15"/>
      <c r="J28" s="15"/>
      <c r="K28" s="15"/>
      <c r="L28" s="15">
        <v>57.5</v>
      </c>
      <c r="M28" s="15"/>
      <c r="N28" s="15"/>
      <c r="O28" s="15"/>
      <c r="P28" s="15"/>
      <c r="Q28" s="15">
        <v>57.5</v>
      </c>
    </row>
    <row r="29" ht="19.5" customHeight="1" spans="1:17">
      <c r="A29" s="156" t="s">
        <v>98</v>
      </c>
      <c r="B29" s="156" t="s">
        <v>99</v>
      </c>
      <c r="C29" s="15">
        <v>1.8</v>
      </c>
      <c r="D29" s="15">
        <v>1.8</v>
      </c>
      <c r="E29" s="15">
        <v>1.8</v>
      </c>
      <c r="F29" s="15"/>
      <c r="G29" s="15"/>
      <c r="H29" s="15">
        <v>1.8</v>
      </c>
      <c r="I29" s="15"/>
      <c r="J29" s="15"/>
      <c r="K29" s="15"/>
      <c r="L29" s="15"/>
      <c r="M29" s="15"/>
      <c r="N29" s="15"/>
      <c r="O29" s="15"/>
      <c r="P29" s="15"/>
      <c r="Q29" s="15"/>
    </row>
    <row r="30" ht="19.5" customHeight="1" spans="1:17">
      <c r="A30" s="198" t="s">
        <v>100</v>
      </c>
      <c r="B30" s="198" t="s">
        <v>99</v>
      </c>
      <c r="C30" s="15">
        <v>1.8</v>
      </c>
      <c r="D30" s="15">
        <v>1.8</v>
      </c>
      <c r="E30" s="15">
        <v>1.8</v>
      </c>
      <c r="F30" s="15"/>
      <c r="G30" s="15"/>
      <c r="H30" s="15">
        <v>1.8</v>
      </c>
      <c r="I30" s="15"/>
      <c r="J30" s="15"/>
      <c r="K30" s="15"/>
      <c r="L30" s="15"/>
      <c r="M30" s="15"/>
      <c r="N30" s="15"/>
      <c r="O30" s="15"/>
      <c r="P30" s="15"/>
      <c r="Q30" s="15"/>
    </row>
    <row r="31" ht="19.5" customHeight="1" spans="1:17">
      <c r="A31" s="13" t="s">
        <v>101</v>
      </c>
      <c r="B31" s="13" t="s">
        <v>102</v>
      </c>
      <c r="C31" s="15">
        <v>121.983224</v>
      </c>
      <c r="D31" s="15">
        <v>121.983224</v>
      </c>
      <c r="E31" s="15">
        <v>121.983224</v>
      </c>
      <c r="F31" s="15"/>
      <c r="G31" s="15"/>
      <c r="H31" s="15">
        <v>121.983224</v>
      </c>
      <c r="I31" s="15"/>
      <c r="J31" s="15"/>
      <c r="K31" s="15"/>
      <c r="L31" s="15"/>
      <c r="M31" s="15"/>
      <c r="N31" s="15"/>
      <c r="O31" s="15"/>
      <c r="P31" s="15"/>
      <c r="Q31" s="15"/>
    </row>
    <row r="32" ht="19.5" customHeight="1" spans="1:17">
      <c r="A32" s="156" t="s">
        <v>103</v>
      </c>
      <c r="B32" s="156" t="s">
        <v>104</v>
      </c>
      <c r="C32" s="15">
        <v>121.983224</v>
      </c>
      <c r="D32" s="15">
        <v>121.983224</v>
      </c>
      <c r="E32" s="15">
        <v>121.983224</v>
      </c>
      <c r="F32" s="15"/>
      <c r="G32" s="15"/>
      <c r="H32" s="15">
        <v>121.983224</v>
      </c>
      <c r="I32" s="15"/>
      <c r="J32" s="15"/>
      <c r="K32" s="15"/>
      <c r="L32" s="15"/>
      <c r="M32" s="15"/>
      <c r="N32" s="15"/>
      <c r="O32" s="15"/>
      <c r="P32" s="15"/>
      <c r="Q32" s="15"/>
    </row>
    <row r="33" ht="19.5" customHeight="1" spans="1:17">
      <c r="A33" s="198" t="s">
        <v>105</v>
      </c>
      <c r="B33" s="198" t="s">
        <v>106</v>
      </c>
      <c r="C33" s="15">
        <v>49.879948</v>
      </c>
      <c r="D33" s="15">
        <v>49.879948</v>
      </c>
      <c r="E33" s="15">
        <v>49.879948</v>
      </c>
      <c r="F33" s="15"/>
      <c r="G33" s="15"/>
      <c r="H33" s="15">
        <v>49.879948</v>
      </c>
      <c r="I33" s="15"/>
      <c r="J33" s="15"/>
      <c r="K33" s="15"/>
      <c r="L33" s="15"/>
      <c r="M33" s="15"/>
      <c r="N33" s="15"/>
      <c r="O33" s="15"/>
      <c r="P33" s="15"/>
      <c r="Q33" s="15"/>
    </row>
    <row r="34" ht="19.5" customHeight="1" spans="1:17">
      <c r="A34" s="198" t="s">
        <v>107</v>
      </c>
      <c r="B34" s="198" t="s">
        <v>108</v>
      </c>
      <c r="C34" s="15">
        <v>35.825684</v>
      </c>
      <c r="D34" s="15">
        <v>35.825684</v>
      </c>
      <c r="E34" s="15">
        <v>35.825684</v>
      </c>
      <c r="F34" s="15"/>
      <c r="G34" s="15"/>
      <c r="H34" s="15">
        <v>35.825684</v>
      </c>
      <c r="I34" s="15"/>
      <c r="J34" s="15"/>
      <c r="K34" s="15"/>
      <c r="L34" s="15"/>
      <c r="M34" s="15"/>
      <c r="N34" s="15"/>
      <c r="O34" s="15"/>
      <c r="P34" s="15"/>
      <c r="Q34" s="15"/>
    </row>
    <row r="35" ht="19.5" customHeight="1" spans="1:17">
      <c r="A35" s="198" t="s">
        <v>109</v>
      </c>
      <c r="B35" s="198" t="s">
        <v>110</v>
      </c>
      <c r="C35" s="15">
        <v>33.549261</v>
      </c>
      <c r="D35" s="15">
        <v>33.549261</v>
      </c>
      <c r="E35" s="15">
        <v>33.549261</v>
      </c>
      <c r="F35" s="15"/>
      <c r="G35" s="15"/>
      <c r="H35" s="15">
        <v>33.549261</v>
      </c>
      <c r="I35" s="15"/>
      <c r="J35" s="15"/>
      <c r="K35" s="15"/>
      <c r="L35" s="15"/>
      <c r="M35" s="15"/>
      <c r="N35" s="15"/>
      <c r="O35" s="15"/>
      <c r="P35" s="15"/>
      <c r="Q35" s="15"/>
    </row>
    <row r="36" ht="19.5" customHeight="1" spans="1:17">
      <c r="A36" s="198" t="s">
        <v>111</v>
      </c>
      <c r="B36" s="198" t="s">
        <v>112</v>
      </c>
      <c r="C36" s="15">
        <v>2.728331</v>
      </c>
      <c r="D36" s="15">
        <v>2.728331</v>
      </c>
      <c r="E36" s="15">
        <v>2.728331</v>
      </c>
      <c r="F36" s="15"/>
      <c r="G36" s="15"/>
      <c r="H36" s="15">
        <v>2.728331</v>
      </c>
      <c r="I36" s="15"/>
      <c r="J36" s="15"/>
      <c r="K36" s="15"/>
      <c r="L36" s="15"/>
      <c r="M36" s="15"/>
      <c r="N36" s="15"/>
      <c r="O36" s="15"/>
      <c r="P36" s="15"/>
      <c r="Q36" s="15"/>
    </row>
    <row r="37" ht="19.5" customHeight="1" spans="1:17">
      <c r="A37" s="13" t="s">
        <v>113</v>
      </c>
      <c r="B37" s="13" t="s">
        <v>114</v>
      </c>
      <c r="C37" s="15">
        <v>1035.932576</v>
      </c>
      <c r="D37" s="15">
        <v>635.923056</v>
      </c>
      <c r="E37" s="15">
        <v>635.923056</v>
      </c>
      <c r="F37" s="15">
        <v>400.00952</v>
      </c>
      <c r="G37" s="15">
        <v>400.00952</v>
      </c>
      <c r="H37" s="15">
        <v>1035.932576</v>
      </c>
      <c r="I37" s="15"/>
      <c r="J37" s="15"/>
      <c r="K37" s="15"/>
      <c r="L37" s="15"/>
      <c r="M37" s="15"/>
      <c r="N37" s="15"/>
      <c r="O37" s="15"/>
      <c r="P37" s="15"/>
      <c r="Q37" s="15"/>
    </row>
    <row r="38" ht="19.5" customHeight="1" spans="1:17">
      <c r="A38" s="156" t="s">
        <v>115</v>
      </c>
      <c r="B38" s="156" t="s">
        <v>116</v>
      </c>
      <c r="C38" s="15">
        <v>631.641956</v>
      </c>
      <c r="D38" s="15">
        <v>631.641956</v>
      </c>
      <c r="E38" s="15">
        <v>631.641956</v>
      </c>
      <c r="F38" s="15"/>
      <c r="G38" s="15"/>
      <c r="H38" s="15">
        <v>631.641956</v>
      </c>
      <c r="I38" s="15"/>
      <c r="J38" s="15"/>
      <c r="K38" s="15"/>
      <c r="L38" s="15"/>
      <c r="M38" s="15"/>
      <c r="N38" s="15"/>
      <c r="O38" s="15"/>
      <c r="P38" s="15"/>
      <c r="Q38" s="15"/>
    </row>
    <row r="39" ht="19.5" customHeight="1" spans="1:17">
      <c r="A39" s="198" t="s">
        <v>117</v>
      </c>
      <c r="B39" s="198" t="s">
        <v>118</v>
      </c>
      <c r="C39" s="15">
        <v>631.641956</v>
      </c>
      <c r="D39" s="15">
        <v>631.641956</v>
      </c>
      <c r="E39" s="15">
        <v>631.641956</v>
      </c>
      <c r="F39" s="15"/>
      <c r="G39" s="15"/>
      <c r="H39" s="15">
        <v>631.641956</v>
      </c>
      <c r="I39" s="15"/>
      <c r="J39" s="15"/>
      <c r="K39" s="15"/>
      <c r="L39" s="15"/>
      <c r="M39" s="15"/>
      <c r="N39" s="15"/>
      <c r="O39" s="15"/>
      <c r="P39" s="15"/>
      <c r="Q39" s="15"/>
    </row>
    <row r="40" ht="19.5" customHeight="1" spans="1:17">
      <c r="A40" s="156" t="s">
        <v>119</v>
      </c>
      <c r="B40" s="156" t="s">
        <v>120</v>
      </c>
      <c r="C40" s="15">
        <v>404.29062</v>
      </c>
      <c r="D40" s="15">
        <v>4.2811</v>
      </c>
      <c r="E40" s="15">
        <v>4.2811</v>
      </c>
      <c r="F40" s="15">
        <v>400.00952</v>
      </c>
      <c r="G40" s="15">
        <v>400.00952</v>
      </c>
      <c r="H40" s="15">
        <v>404.29062</v>
      </c>
      <c r="I40" s="15"/>
      <c r="J40" s="15"/>
      <c r="K40" s="15"/>
      <c r="L40" s="15"/>
      <c r="M40" s="15"/>
      <c r="N40" s="15"/>
      <c r="O40" s="15"/>
      <c r="P40" s="15"/>
      <c r="Q40" s="15"/>
    </row>
    <row r="41" ht="19.5" customHeight="1" spans="1:17">
      <c r="A41" s="198" t="s">
        <v>121</v>
      </c>
      <c r="B41" s="198" t="s">
        <v>122</v>
      </c>
      <c r="C41" s="15">
        <v>404.29062</v>
      </c>
      <c r="D41" s="15">
        <v>4.2811</v>
      </c>
      <c r="E41" s="15">
        <v>4.2811</v>
      </c>
      <c r="F41" s="15">
        <v>400.00952</v>
      </c>
      <c r="G41" s="15">
        <v>400.00952</v>
      </c>
      <c r="H41" s="15">
        <v>404.29062</v>
      </c>
      <c r="I41" s="15"/>
      <c r="J41" s="15"/>
      <c r="K41" s="15"/>
      <c r="L41" s="15"/>
      <c r="M41" s="15"/>
      <c r="N41" s="15"/>
      <c r="O41" s="15"/>
      <c r="P41" s="15"/>
      <c r="Q41" s="15"/>
    </row>
    <row r="42" ht="19.5" customHeight="1" spans="1:17">
      <c r="A42" s="13" t="s">
        <v>123</v>
      </c>
      <c r="B42" s="13" t="s">
        <v>124</v>
      </c>
      <c r="C42" s="15">
        <v>88.283232</v>
      </c>
      <c r="D42" s="15">
        <v>88.283232</v>
      </c>
      <c r="E42" s="15">
        <v>88.283232</v>
      </c>
      <c r="F42" s="15"/>
      <c r="G42" s="15"/>
      <c r="H42" s="15">
        <v>88.283232</v>
      </c>
      <c r="I42" s="15"/>
      <c r="J42" s="15"/>
      <c r="K42" s="15"/>
      <c r="L42" s="15"/>
      <c r="M42" s="15"/>
      <c r="N42" s="15"/>
      <c r="O42" s="15"/>
      <c r="P42" s="15"/>
      <c r="Q42" s="15"/>
    </row>
    <row r="43" ht="19.5" customHeight="1" spans="1:17">
      <c r="A43" s="156" t="s">
        <v>125</v>
      </c>
      <c r="B43" s="156" t="s">
        <v>126</v>
      </c>
      <c r="C43" s="15">
        <v>88.283232</v>
      </c>
      <c r="D43" s="15">
        <v>88.283232</v>
      </c>
      <c r="E43" s="15">
        <v>88.283232</v>
      </c>
      <c r="F43" s="15"/>
      <c r="G43" s="15"/>
      <c r="H43" s="15">
        <v>88.283232</v>
      </c>
      <c r="I43" s="15"/>
      <c r="J43" s="15"/>
      <c r="K43" s="15"/>
      <c r="L43" s="15"/>
      <c r="M43" s="15"/>
      <c r="N43" s="15"/>
      <c r="O43" s="15"/>
      <c r="P43" s="15"/>
      <c r="Q43" s="15"/>
    </row>
    <row r="44" ht="19.5" customHeight="1" spans="1:17">
      <c r="A44" s="198" t="s">
        <v>127</v>
      </c>
      <c r="B44" s="198" t="s">
        <v>128</v>
      </c>
      <c r="C44" s="15">
        <v>88.283232</v>
      </c>
      <c r="D44" s="15">
        <v>88.283232</v>
      </c>
      <c r="E44" s="15">
        <v>88.283232</v>
      </c>
      <c r="F44" s="15"/>
      <c r="G44" s="15"/>
      <c r="H44" s="15">
        <v>88.283232</v>
      </c>
      <c r="I44" s="15"/>
      <c r="J44" s="15"/>
      <c r="K44" s="15"/>
      <c r="L44" s="15"/>
      <c r="M44" s="15"/>
      <c r="N44" s="15"/>
      <c r="O44" s="15"/>
      <c r="P44" s="15"/>
      <c r="Q44" s="15"/>
    </row>
    <row r="45" ht="17.25" customHeight="1" spans="1:17">
      <c r="A45" s="219" t="s">
        <v>129</v>
      </c>
      <c r="B45" s="220" t="s">
        <v>129</v>
      </c>
      <c r="C45" s="15">
        <v>2966.134912</v>
      </c>
      <c r="D45" s="15">
        <v>1441.097692</v>
      </c>
      <c r="E45" s="15">
        <v>1441.097692</v>
      </c>
      <c r="F45" s="15">
        <v>1525.03722</v>
      </c>
      <c r="G45" s="15">
        <v>425.03722</v>
      </c>
      <c r="H45" s="15">
        <v>1866.134912</v>
      </c>
      <c r="I45" s="15"/>
      <c r="J45" s="15"/>
      <c r="K45" s="15"/>
      <c r="L45" s="15">
        <v>1100</v>
      </c>
      <c r="M45" s="15"/>
      <c r="N45" s="15"/>
      <c r="O45" s="15"/>
      <c r="P45" s="15"/>
      <c r="Q45" s="15">
        <v>1100</v>
      </c>
    </row>
  </sheetData>
  <mergeCells count="13">
    <mergeCell ref="A2:Q2"/>
    <mergeCell ref="A3:N3"/>
    <mergeCell ref="D4:E4"/>
    <mergeCell ref="F4:G4"/>
    <mergeCell ref="L4:Q4"/>
    <mergeCell ref="A45:B45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16"/>
  <sheetViews>
    <sheetView showZeros="0" workbookViewId="0">
      <selection activeCell="A1" sqref="A1"/>
    </sheetView>
  </sheetViews>
  <sheetFormatPr defaultColWidth="9.13888888888889" defaultRowHeight="14.25" customHeight="1" outlineLevelCol="3"/>
  <cols>
    <col min="1" max="1" width="49.287037037037" customWidth="1"/>
    <col min="2" max="2" width="38.8518518518519" customWidth="1"/>
    <col min="3" max="3" width="52.7037037037037" customWidth="1"/>
    <col min="4" max="4" width="36.4259259259259" customWidth="1"/>
  </cols>
  <sheetData>
    <row r="1" customHeight="1" spans="1:4">
      <c r="A1" s="189"/>
      <c r="B1"/>
      <c r="C1" s="201"/>
      <c r="D1" s="144" t="s">
        <v>130</v>
      </c>
    </row>
    <row r="2" ht="31.5" customHeight="1" spans="1:4">
      <c r="A2" s="49" t="s">
        <v>131</v>
      </c>
      <c r="B2" s="202"/>
      <c r="C2" s="201"/>
      <c r="D2" s="202"/>
    </row>
    <row r="3" ht="17.25" customHeight="1" spans="1:4">
      <c r="A3" s="108" t="str">
        <f>"单位名称："&amp;"曲靖市马龙区人民政府旧县街道办事处"</f>
        <v>单位名称：曲靖市马龙区人民政府旧县街道办事处</v>
      </c>
      <c r="B3" s="203"/>
      <c r="C3" s="201"/>
      <c r="D3" s="266" t="s">
        <v>2</v>
      </c>
    </row>
    <row r="4" ht="19.5" customHeight="1" spans="1:4">
      <c r="A4" s="10" t="s">
        <v>3</v>
      </c>
      <c r="B4" s="10"/>
      <c r="C4" s="204" t="s">
        <v>4</v>
      </c>
      <c r="D4" s="172"/>
    </row>
    <row r="5" ht="21.75" customHeight="1" spans="1:4">
      <c r="A5" s="10" t="s">
        <v>5</v>
      </c>
      <c r="B5" s="205" t="s">
        <v>6</v>
      </c>
      <c r="C5" s="206" t="s">
        <v>132</v>
      </c>
      <c r="D5" s="205" t="s">
        <v>6</v>
      </c>
    </row>
    <row r="6" ht="17.25" customHeight="1" spans="1:4">
      <c r="A6" s="10"/>
      <c r="B6" s="207"/>
      <c r="C6" s="206"/>
      <c r="D6" s="207"/>
    </row>
    <row r="7" ht="17.25" customHeight="1" spans="1:4">
      <c r="A7" s="13" t="s">
        <v>133</v>
      </c>
      <c r="B7" s="15">
        <v>1866.134912</v>
      </c>
      <c r="C7" s="13" t="s">
        <v>134</v>
      </c>
      <c r="D7" s="15">
        <v>1866.134912</v>
      </c>
    </row>
    <row r="8" ht="17.25" customHeight="1" spans="1:4">
      <c r="A8" s="13" t="s">
        <v>135</v>
      </c>
      <c r="B8" s="15">
        <v>1866.134912</v>
      </c>
      <c r="C8" s="13" t="str">
        <f>"(一)"&amp;"一般公共服务支出"</f>
        <v>(一)一般公共服务支出</v>
      </c>
      <c r="D8" s="15">
        <v>415.901716</v>
      </c>
    </row>
    <row r="9" ht="17.25" customHeight="1" spans="1:4">
      <c r="A9" s="13" t="s">
        <v>136</v>
      </c>
      <c r="B9" s="15"/>
      <c r="C9" s="13" t="str">
        <f>"(三)"&amp;"社会保障和就业支出"</f>
        <v>(三)社会保障和就业支出</v>
      </c>
      <c r="D9" s="15">
        <v>204.034164</v>
      </c>
    </row>
    <row r="10" ht="17.25" customHeight="1" spans="1:4">
      <c r="A10" s="13" t="s">
        <v>137</v>
      </c>
      <c r="B10" s="15"/>
      <c r="C10" s="13" t="str">
        <f>"(四)"&amp;"卫生健康支出"</f>
        <v>(四)卫生健康支出</v>
      </c>
      <c r="D10" s="15">
        <v>121.983224</v>
      </c>
    </row>
    <row r="11" ht="17.25" customHeight="1" spans="1:4">
      <c r="A11" s="13" t="s">
        <v>138</v>
      </c>
      <c r="B11" s="15"/>
      <c r="C11" s="13" t="str">
        <f>"(五)"&amp;"农林水支出"</f>
        <v>(五)农林水支出</v>
      </c>
      <c r="D11" s="15">
        <v>1035.932576</v>
      </c>
    </row>
    <row r="12" ht="17.25" customHeight="1" spans="1:4">
      <c r="A12" s="13" t="s">
        <v>135</v>
      </c>
      <c r="B12" s="15"/>
      <c r="C12" s="13" t="str">
        <f>"(六)"&amp;"住房保障支出"</f>
        <v>(六)住房保障支出</v>
      </c>
      <c r="D12" s="15">
        <v>88.283232</v>
      </c>
    </row>
    <row r="13" ht="17.25" customHeight="1" spans="1:4">
      <c r="A13" s="13" t="s">
        <v>136</v>
      </c>
      <c r="B13" s="15"/>
      <c r="C13" s="13"/>
      <c r="D13" s="15"/>
    </row>
    <row r="14" ht="17.25" customHeight="1" spans="1:4">
      <c r="A14" s="13" t="s">
        <v>137</v>
      </c>
      <c r="B14" s="15"/>
      <c r="C14" s="13"/>
      <c r="D14" s="15"/>
    </row>
    <row r="15" customHeight="1" spans="1:4">
      <c r="A15" s="13"/>
      <c r="B15" s="15"/>
      <c r="C15" s="13" t="s">
        <v>139</v>
      </c>
      <c r="D15" s="15"/>
    </row>
    <row r="16" ht="17.25" customHeight="1" spans="1:4">
      <c r="A16" s="206" t="s">
        <v>140</v>
      </c>
      <c r="B16" s="15">
        <v>1866.134912</v>
      </c>
      <c r="C16" s="206" t="s">
        <v>23</v>
      </c>
      <c r="D16" s="15">
        <v>1866.134912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40"/>
  <sheetViews>
    <sheetView showZeros="0" workbookViewId="0">
      <selection activeCell="K10" sqref="K1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16.5740740740741" customWidth="1"/>
    <col min="5" max="7" width="24.287037037037" customWidth="1"/>
  </cols>
  <sheetData>
    <row r="1" customHeight="1" spans="4:7">
      <c r="D1" s="193"/>
      <c r="F1" s="54"/>
      <c r="G1" s="40" t="s">
        <v>141</v>
      </c>
    </row>
    <row r="2" ht="39" customHeight="1" spans="1:7">
      <c r="A2" s="107" t="s">
        <v>142</v>
      </c>
      <c r="B2" s="107"/>
      <c r="C2" s="107"/>
      <c r="D2" s="107"/>
      <c r="E2" s="107"/>
      <c r="F2" s="107"/>
      <c r="G2" s="107"/>
    </row>
    <row r="3" ht="18" customHeight="1" spans="1:7">
      <c r="A3" s="4" t="str">
        <f>"单位名称："&amp;"曲靖市马龙区人民政府旧县街道办事处"</f>
        <v>单位名称：曲靖市马龙区人民政府旧县街道办事处</v>
      </c>
      <c r="F3" s="103"/>
      <c r="G3" s="266" t="s">
        <v>2</v>
      </c>
    </row>
    <row r="4" ht="20.25" customHeight="1" spans="1:7">
      <c r="A4" s="194" t="s">
        <v>143</v>
      </c>
      <c r="B4" s="195"/>
      <c r="C4" s="64" t="s">
        <v>29</v>
      </c>
      <c r="D4" s="196" t="s">
        <v>48</v>
      </c>
      <c r="E4" s="10"/>
      <c r="F4" s="10"/>
      <c r="G4" s="10" t="s">
        <v>49</v>
      </c>
    </row>
    <row r="5" ht="20.25" customHeight="1" spans="1:7">
      <c r="A5" s="197" t="s">
        <v>46</v>
      </c>
      <c r="B5" s="197" t="s">
        <v>47</v>
      </c>
      <c r="C5" s="10"/>
      <c r="D5" s="63" t="s">
        <v>31</v>
      </c>
      <c r="E5" s="63" t="s">
        <v>144</v>
      </c>
      <c r="F5" s="63" t="s">
        <v>145</v>
      </c>
      <c r="G5" s="10"/>
    </row>
    <row r="6" ht="13.5" customHeight="1" spans="1:7">
      <c r="A6" s="197" t="s">
        <v>146</v>
      </c>
      <c r="B6" s="197" t="s">
        <v>147</v>
      </c>
      <c r="C6" s="197" t="s">
        <v>148</v>
      </c>
      <c r="D6" s="113" t="s">
        <v>149</v>
      </c>
      <c r="E6" s="113" t="s">
        <v>150</v>
      </c>
      <c r="F6" s="113" t="s">
        <v>151</v>
      </c>
      <c r="G6" s="68">
        <v>7</v>
      </c>
    </row>
    <row r="7" ht="18" customHeight="1" spans="1:7">
      <c r="A7" s="13" t="s">
        <v>57</v>
      </c>
      <c r="B7" s="13" t="s">
        <v>58</v>
      </c>
      <c r="C7" s="15">
        <v>415.901716</v>
      </c>
      <c r="D7" s="15">
        <v>392.901716</v>
      </c>
      <c r="E7" s="15">
        <v>341.7831</v>
      </c>
      <c r="F7" s="15">
        <v>51.118616</v>
      </c>
      <c r="G7" s="15">
        <v>23</v>
      </c>
    </row>
    <row r="8" ht="18" customHeight="1" spans="1:7">
      <c r="A8" s="156" t="s">
        <v>59</v>
      </c>
      <c r="B8" s="156" t="s">
        <v>60</v>
      </c>
      <c r="C8" s="15">
        <v>14.591504</v>
      </c>
      <c r="D8" s="15">
        <v>14.591504</v>
      </c>
      <c r="E8" s="15">
        <v>13.005</v>
      </c>
      <c r="F8" s="15">
        <v>1.586504</v>
      </c>
      <c r="G8" s="15"/>
    </row>
    <row r="9" ht="18" customHeight="1" spans="1:7">
      <c r="A9" s="198" t="s">
        <v>61</v>
      </c>
      <c r="B9" s="198" t="s">
        <v>62</v>
      </c>
      <c r="C9" s="15">
        <v>14.591504</v>
      </c>
      <c r="D9" s="15">
        <v>14.591504</v>
      </c>
      <c r="E9" s="15">
        <v>13.005</v>
      </c>
      <c r="F9" s="15">
        <v>1.586504</v>
      </c>
      <c r="G9" s="15"/>
    </row>
    <row r="10" ht="18" customHeight="1" spans="1:7">
      <c r="A10" s="156" t="s">
        <v>63</v>
      </c>
      <c r="B10" s="156" t="s">
        <v>64</v>
      </c>
      <c r="C10" s="15">
        <v>325.57142</v>
      </c>
      <c r="D10" s="15">
        <v>302.57142</v>
      </c>
      <c r="E10" s="15">
        <v>260.9653</v>
      </c>
      <c r="F10" s="15">
        <v>41.60612</v>
      </c>
      <c r="G10" s="15">
        <v>23</v>
      </c>
    </row>
    <row r="11" ht="18" customHeight="1" spans="1:7">
      <c r="A11" s="198" t="s">
        <v>65</v>
      </c>
      <c r="B11" s="198" t="s">
        <v>62</v>
      </c>
      <c r="C11" s="15">
        <v>325.57142</v>
      </c>
      <c r="D11" s="15">
        <v>302.57142</v>
      </c>
      <c r="E11" s="15">
        <v>260.9653</v>
      </c>
      <c r="F11" s="15">
        <v>41.60612</v>
      </c>
      <c r="G11" s="15">
        <v>23</v>
      </c>
    </row>
    <row r="12" ht="18" customHeight="1" spans="1:7">
      <c r="A12" s="156" t="s">
        <v>68</v>
      </c>
      <c r="B12" s="156" t="s">
        <v>69</v>
      </c>
      <c r="C12" s="15">
        <v>74.490792</v>
      </c>
      <c r="D12" s="15">
        <v>74.490792</v>
      </c>
      <c r="E12" s="15">
        <v>66.5648</v>
      </c>
      <c r="F12" s="15">
        <v>7.925992</v>
      </c>
      <c r="G12" s="15"/>
    </row>
    <row r="13" ht="18" customHeight="1" spans="1:7">
      <c r="A13" s="198" t="s">
        <v>70</v>
      </c>
      <c r="B13" s="198" t="s">
        <v>62</v>
      </c>
      <c r="C13" s="15">
        <v>71.890792</v>
      </c>
      <c r="D13" s="15">
        <v>71.890792</v>
      </c>
      <c r="E13" s="15">
        <v>63.9648</v>
      </c>
      <c r="F13" s="15">
        <v>7.925992</v>
      </c>
      <c r="G13" s="15"/>
    </row>
    <row r="14" ht="18" customHeight="1" spans="1:7">
      <c r="A14" s="198" t="s">
        <v>71</v>
      </c>
      <c r="B14" s="198" t="s">
        <v>72</v>
      </c>
      <c r="C14" s="15">
        <v>2.6</v>
      </c>
      <c r="D14" s="15">
        <v>2.6</v>
      </c>
      <c r="E14" s="15">
        <v>2.6</v>
      </c>
      <c r="F14" s="15"/>
      <c r="G14" s="15"/>
    </row>
    <row r="15" ht="18" customHeight="1" spans="1:7">
      <c r="A15" s="156" t="s">
        <v>73</v>
      </c>
      <c r="B15" s="156" t="s">
        <v>74</v>
      </c>
      <c r="C15" s="15">
        <v>1.248</v>
      </c>
      <c r="D15" s="15">
        <v>1.248</v>
      </c>
      <c r="E15" s="15">
        <v>1.248</v>
      </c>
      <c r="F15" s="15"/>
      <c r="G15" s="15"/>
    </row>
    <row r="16" ht="18" customHeight="1" spans="1:7">
      <c r="A16" s="198" t="s">
        <v>75</v>
      </c>
      <c r="B16" s="198" t="s">
        <v>67</v>
      </c>
      <c r="C16" s="15">
        <v>1.248</v>
      </c>
      <c r="D16" s="15">
        <v>1.248</v>
      </c>
      <c r="E16" s="15">
        <v>1.248</v>
      </c>
      <c r="F16" s="15"/>
      <c r="G16" s="15"/>
    </row>
    <row r="17" ht="18" customHeight="1" spans="1:7">
      <c r="A17" s="13" t="s">
        <v>76</v>
      </c>
      <c r="B17" s="13" t="s">
        <v>77</v>
      </c>
      <c r="C17" s="15">
        <v>204.034164</v>
      </c>
      <c r="D17" s="15">
        <v>202.006464</v>
      </c>
      <c r="E17" s="15">
        <v>202.006464</v>
      </c>
      <c r="F17" s="15"/>
      <c r="G17" s="15">
        <v>2.0277</v>
      </c>
    </row>
    <row r="18" ht="18" customHeight="1" spans="1:7">
      <c r="A18" s="156" t="s">
        <v>78</v>
      </c>
      <c r="B18" s="156" t="s">
        <v>79</v>
      </c>
      <c r="C18" s="15">
        <v>200.206464</v>
      </c>
      <c r="D18" s="15">
        <v>200.206464</v>
      </c>
      <c r="E18" s="15">
        <v>200.206464</v>
      </c>
      <c r="F18" s="15"/>
      <c r="G18" s="15"/>
    </row>
    <row r="19" ht="18" customHeight="1" spans="1:7">
      <c r="A19" s="198" t="s">
        <v>80</v>
      </c>
      <c r="B19" s="198" t="s">
        <v>81</v>
      </c>
      <c r="C19" s="15">
        <v>17.28</v>
      </c>
      <c r="D19" s="15">
        <v>17.28</v>
      </c>
      <c r="E19" s="15">
        <v>17.28</v>
      </c>
      <c r="F19" s="15"/>
      <c r="G19" s="15"/>
    </row>
    <row r="20" ht="18" customHeight="1" spans="1:7">
      <c r="A20" s="198" t="s">
        <v>82</v>
      </c>
      <c r="B20" s="198" t="s">
        <v>83</v>
      </c>
      <c r="C20" s="15">
        <v>20.16</v>
      </c>
      <c r="D20" s="15">
        <v>20.16</v>
      </c>
      <c r="E20" s="15">
        <v>20.16</v>
      </c>
      <c r="F20" s="15"/>
      <c r="G20" s="15"/>
    </row>
    <row r="21" ht="18" customHeight="1" spans="1:7">
      <c r="A21" s="198" t="s">
        <v>84</v>
      </c>
      <c r="B21" s="198" t="s">
        <v>85</v>
      </c>
      <c r="C21" s="15">
        <v>162.766464</v>
      </c>
      <c r="D21" s="15">
        <v>162.766464</v>
      </c>
      <c r="E21" s="15">
        <v>162.766464</v>
      </c>
      <c r="F21" s="15"/>
      <c r="G21" s="15"/>
    </row>
    <row r="22" ht="18" customHeight="1" spans="1:7">
      <c r="A22" s="156" t="s">
        <v>86</v>
      </c>
      <c r="B22" s="156" t="s">
        <v>87</v>
      </c>
      <c r="C22" s="15">
        <v>2.0277</v>
      </c>
      <c r="D22" s="15"/>
      <c r="E22" s="15"/>
      <c r="F22" s="15"/>
      <c r="G22" s="15">
        <v>2.0277</v>
      </c>
    </row>
    <row r="23" ht="18" customHeight="1" spans="1:7">
      <c r="A23" s="198" t="s">
        <v>88</v>
      </c>
      <c r="B23" s="198" t="s">
        <v>89</v>
      </c>
      <c r="C23" s="15">
        <v>2.0277</v>
      </c>
      <c r="D23" s="15"/>
      <c r="E23" s="15"/>
      <c r="F23" s="15"/>
      <c r="G23" s="15">
        <v>2.0277</v>
      </c>
    </row>
    <row r="24" ht="18" customHeight="1" spans="1:7">
      <c r="A24" s="156" t="s">
        <v>98</v>
      </c>
      <c r="B24" s="156" t="s">
        <v>99</v>
      </c>
      <c r="C24" s="15">
        <v>1.8</v>
      </c>
      <c r="D24" s="15">
        <v>1.8</v>
      </c>
      <c r="E24" s="15">
        <v>1.8</v>
      </c>
      <c r="F24" s="15"/>
      <c r="G24" s="15"/>
    </row>
    <row r="25" ht="18" customHeight="1" spans="1:7">
      <c r="A25" s="198" t="s">
        <v>100</v>
      </c>
      <c r="B25" s="198" t="s">
        <v>99</v>
      </c>
      <c r="C25" s="15">
        <v>1.8</v>
      </c>
      <c r="D25" s="15">
        <v>1.8</v>
      </c>
      <c r="E25" s="15">
        <v>1.8</v>
      </c>
      <c r="F25" s="15"/>
      <c r="G25" s="15"/>
    </row>
    <row r="26" ht="18" customHeight="1" spans="1:7">
      <c r="A26" s="13" t="s">
        <v>101</v>
      </c>
      <c r="B26" s="13" t="s">
        <v>102</v>
      </c>
      <c r="C26" s="15">
        <v>121.983224</v>
      </c>
      <c r="D26" s="15">
        <v>121.983224</v>
      </c>
      <c r="E26" s="15">
        <v>121.983224</v>
      </c>
      <c r="F26" s="15"/>
      <c r="G26" s="15"/>
    </row>
    <row r="27" ht="18" customHeight="1" spans="1:7">
      <c r="A27" s="156" t="s">
        <v>103</v>
      </c>
      <c r="B27" s="156" t="s">
        <v>104</v>
      </c>
      <c r="C27" s="15">
        <v>121.983224</v>
      </c>
      <c r="D27" s="15">
        <v>121.983224</v>
      </c>
      <c r="E27" s="15">
        <v>121.983224</v>
      </c>
      <c r="F27" s="15"/>
      <c r="G27" s="15"/>
    </row>
    <row r="28" ht="18" customHeight="1" spans="1:7">
      <c r="A28" s="198" t="s">
        <v>105</v>
      </c>
      <c r="B28" s="198" t="s">
        <v>106</v>
      </c>
      <c r="C28" s="15">
        <v>49.879948</v>
      </c>
      <c r="D28" s="15">
        <v>49.879948</v>
      </c>
      <c r="E28" s="15">
        <v>49.879948</v>
      </c>
      <c r="F28" s="15"/>
      <c r="G28" s="15"/>
    </row>
    <row r="29" ht="18" customHeight="1" spans="1:7">
      <c r="A29" s="198" t="s">
        <v>107</v>
      </c>
      <c r="B29" s="198" t="s">
        <v>108</v>
      </c>
      <c r="C29" s="15">
        <v>35.825684</v>
      </c>
      <c r="D29" s="15">
        <v>35.825684</v>
      </c>
      <c r="E29" s="15">
        <v>35.825684</v>
      </c>
      <c r="F29" s="15"/>
      <c r="G29" s="15"/>
    </row>
    <row r="30" ht="18" customHeight="1" spans="1:7">
      <c r="A30" s="198" t="s">
        <v>109</v>
      </c>
      <c r="B30" s="198" t="s">
        <v>110</v>
      </c>
      <c r="C30" s="15">
        <v>33.549261</v>
      </c>
      <c r="D30" s="15">
        <v>33.549261</v>
      </c>
      <c r="E30" s="15">
        <v>33.549261</v>
      </c>
      <c r="F30" s="15"/>
      <c r="G30" s="15"/>
    </row>
    <row r="31" ht="18" customHeight="1" spans="1:7">
      <c r="A31" s="198" t="s">
        <v>111</v>
      </c>
      <c r="B31" s="198" t="s">
        <v>112</v>
      </c>
      <c r="C31" s="15">
        <v>2.728331</v>
      </c>
      <c r="D31" s="15">
        <v>2.728331</v>
      </c>
      <c r="E31" s="15">
        <v>2.728331</v>
      </c>
      <c r="F31" s="15"/>
      <c r="G31" s="15"/>
    </row>
    <row r="32" ht="18" customHeight="1" spans="1:7">
      <c r="A32" s="13" t="s">
        <v>113</v>
      </c>
      <c r="B32" s="13" t="s">
        <v>114</v>
      </c>
      <c r="C32" s="15">
        <v>1035.932576</v>
      </c>
      <c r="D32" s="15">
        <v>635.923056</v>
      </c>
      <c r="E32" s="15">
        <v>600.6078</v>
      </c>
      <c r="F32" s="15">
        <v>35.315256</v>
      </c>
      <c r="G32" s="15">
        <v>400.00952</v>
      </c>
    </row>
    <row r="33" ht="18" customHeight="1" spans="1:7">
      <c r="A33" s="156" t="s">
        <v>115</v>
      </c>
      <c r="B33" s="156" t="s">
        <v>116</v>
      </c>
      <c r="C33" s="15">
        <v>631.641956</v>
      </c>
      <c r="D33" s="15">
        <v>631.641956</v>
      </c>
      <c r="E33" s="15">
        <v>596.3267</v>
      </c>
      <c r="F33" s="15">
        <v>35.315256</v>
      </c>
      <c r="G33" s="15"/>
    </row>
    <row r="34" ht="18" customHeight="1" spans="1:7">
      <c r="A34" s="198" t="s">
        <v>117</v>
      </c>
      <c r="B34" s="198" t="s">
        <v>118</v>
      </c>
      <c r="C34" s="15">
        <v>631.641956</v>
      </c>
      <c r="D34" s="15">
        <v>631.641956</v>
      </c>
      <c r="E34" s="15">
        <v>596.3267</v>
      </c>
      <c r="F34" s="15">
        <v>35.315256</v>
      </c>
      <c r="G34" s="15"/>
    </row>
    <row r="35" ht="18" customHeight="1" spans="1:7">
      <c r="A35" s="156" t="s">
        <v>119</v>
      </c>
      <c r="B35" s="156" t="s">
        <v>120</v>
      </c>
      <c r="C35" s="15">
        <v>404.29062</v>
      </c>
      <c r="D35" s="15">
        <v>4.2811</v>
      </c>
      <c r="E35" s="15">
        <v>4.2811</v>
      </c>
      <c r="F35" s="15"/>
      <c r="G35" s="15">
        <v>400.00952</v>
      </c>
    </row>
    <row r="36" ht="18" customHeight="1" spans="1:7">
      <c r="A36" s="198" t="s">
        <v>121</v>
      </c>
      <c r="B36" s="198" t="s">
        <v>122</v>
      </c>
      <c r="C36" s="15">
        <v>404.29062</v>
      </c>
      <c r="D36" s="15">
        <v>4.2811</v>
      </c>
      <c r="E36" s="15">
        <v>4.2811</v>
      </c>
      <c r="F36" s="15"/>
      <c r="G36" s="15">
        <v>400.00952</v>
      </c>
    </row>
    <row r="37" ht="18" customHeight="1" spans="1:7">
      <c r="A37" s="13" t="s">
        <v>123</v>
      </c>
      <c r="B37" s="13" t="s">
        <v>124</v>
      </c>
      <c r="C37" s="15">
        <v>88.283232</v>
      </c>
      <c r="D37" s="15">
        <v>88.283232</v>
      </c>
      <c r="E37" s="15">
        <v>88.283232</v>
      </c>
      <c r="F37" s="15"/>
      <c r="G37" s="15"/>
    </row>
    <row r="38" ht="18" customHeight="1" spans="1:7">
      <c r="A38" s="156" t="s">
        <v>125</v>
      </c>
      <c r="B38" s="156" t="s">
        <v>126</v>
      </c>
      <c r="C38" s="15">
        <v>88.283232</v>
      </c>
      <c r="D38" s="15">
        <v>88.283232</v>
      </c>
      <c r="E38" s="15">
        <v>88.283232</v>
      </c>
      <c r="F38" s="15"/>
      <c r="G38" s="15"/>
    </row>
    <row r="39" ht="18" customHeight="1" spans="1:7">
      <c r="A39" s="198" t="s">
        <v>127</v>
      </c>
      <c r="B39" s="198" t="s">
        <v>128</v>
      </c>
      <c r="C39" s="15">
        <v>88.283232</v>
      </c>
      <c r="D39" s="15">
        <v>88.283232</v>
      </c>
      <c r="E39" s="15">
        <v>88.283232</v>
      </c>
      <c r="F39" s="15"/>
      <c r="G39" s="15"/>
    </row>
    <row r="40" ht="18" customHeight="1" spans="1:7">
      <c r="A40" s="199" t="s">
        <v>129</v>
      </c>
      <c r="B40" s="200" t="s">
        <v>129</v>
      </c>
      <c r="C40" s="15">
        <v>1866.134912</v>
      </c>
      <c r="D40" s="15">
        <v>1441.097692</v>
      </c>
      <c r="E40" s="15">
        <v>1354.66382</v>
      </c>
      <c r="F40" s="15">
        <v>86.433872</v>
      </c>
      <c r="G40" s="15">
        <v>425.03722</v>
      </c>
    </row>
  </sheetData>
  <mergeCells count="7">
    <mergeCell ref="A2:G2"/>
    <mergeCell ref="A3:E3"/>
    <mergeCell ref="A4:B4"/>
    <mergeCell ref="D4:F4"/>
    <mergeCell ref="A40:B40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Z42"/>
  <sheetViews>
    <sheetView showGridLines="0" showZeros="0" tabSelected="1" workbookViewId="0">
      <selection activeCell="A2" sqref="A2:Z2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8703703703704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70"/>
      <c r="D1" s="55"/>
      <c r="K1" s="55"/>
      <c r="L1" s="55"/>
      <c r="M1" s="55"/>
      <c r="Q1" s="55"/>
      <c r="W1" s="54"/>
      <c r="X1" s="54"/>
      <c r="Y1" s="54"/>
      <c r="Z1" s="53" t="s">
        <v>152</v>
      </c>
    </row>
    <row r="2" ht="39" customHeight="1" spans="1:26">
      <c r="A2" s="171" t="s">
        <v>153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89"/>
    </row>
    <row r="3" ht="19.5" customHeight="1" spans="1:26">
      <c r="A3" s="21" t="str">
        <f>"单位名称："&amp;"曲靖市马龙区人民政府旧县街道办事处"</f>
        <v>单位名称：曲靖市马龙区人民政府旧县街道办事处</v>
      </c>
      <c r="D3" s="55"/>
      <c r="K3" s="55"/>
      <c r="L3" s="55"/>
      <c r="M3" s="55"/>
      <c r="Q3" s="55"/>
      <c r="W3" s="103"/>
      <c r="X3" s="103"/>
      <c r="Y3" s="103"/>
      <c r="Z3" s="103" t="s">
        <v>2</v>
      </c>
    </row>
    <row r="4" ht="19.5" customHeight="1" spans="1:26">
      <c r="A4" s="172" t="s">
        <v>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 t="s">
        <v>4</v>
      </c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ht="21.75" customHeight="1" spans="1:26">
      <c r="A5" s="173" t="s">
        <v>154</v>
      </c>
      <c r="B5" s="174"/>
      <c r="C5" s="173"/>
      <c r="D5" s="172" t="s">
        <v>29</v>
      </c>
      <c r="E5" s="172" t="s">
        <v>32</v>
      </c>
      <c r="F5" s="172"/>
      <c r="G5" s="172"/>
      <c r="H5" s="172" t="s">
        <v>33</v>
      </c>
      <c r="I5" s="172"/>
      <c r="J5" s="172"/>
      <c r="K5" s="172" t="s">
        <v>34</v>
      </c>
      <c r="L5" s="172"/>
      <c r="M5" s="172"/>
      <c r="N5" s="173" t="s">
        <v>155</v>
      </c>
      <c r="O5" s="174"/>
      <c r="P5" s="173"/>
      <c r="Q5" s="172" t="s">
        <v>29</v>
      </c>
      <c r="R5" s="186" t="s">
        <v>32</v>
      </c>
      <c r="S5" s="187"/>
      <c r="T5" s="188"/>
      <c r="U5" s="186" t="s">
        <v>33</v>
      </c>
      <c r="V5" s="187"/>
      <c r="W5" s="172"/>
      <c r="X5" s="172" t="s">
        <v>34</v>
      </c>
      <c r="Y5" s="172"/>
      <c r="Z5" s="188"/>
    </row>
    <row r="6" ht="17.25" customHeight="1" spans="1:26">
      <c r="A6" s="175" t="s">
        <v>156</v>
      </c>
      <c r="B6" s="175" t="s">
        <v>157</v>
      </c>
      <c r="C6" s="175" t="s">
        <v>47</v>
      </c>
      <c r="D6" s="172"/>
      <c r="E6" s="172" t="s">
        <v>31</v>
      </c>
      <c r="F6" s="172" t="s">
        <v>48</v>
      </c>
      <c r="G6" s="172" t="s">
        <v>49</v>
      </c>
      <c r="H6" s="172" t="s">
        <v>31</v>
      </c>
      <c r="I6" s="172" t="s">
        <v>48</v>
      </c>
      <c r="J6" s="172" t="s">
        <v>49</v>
      </c>
      <c r="K6" s="172" t="s">
        <v>31</v>
      </c>
      <c r="L6" s="172" t="s">
        <v>48</v>
      </c>
      <c r="M6" s="172" t="s">
        <v>49</v>
      </c>
      <c r="N6" s="175" t="s">
        <v>156</v>
      </c>
      <c r="O6" s="175" t="s">
        <v>157</v>
      </c>
      <c r="P6" s="175" t="s">
        <v>47</v>
      </c>
      <c r="Q6" s="172"/>
      <c r="R6" s="172" t="s">
        <v>31</v>
      </c>
      <c r="S6" s="172" t="s">
        <v>48</v>
      </c>
      <c r="T6" s="172" t="s">
        <v>49</v>
      </c>
      <c r="U6" s="172" t="s">
        <v>31</v>
      </c>
      <c r="V6" s="172" t="s">
        <v>48</v>
      </c>
      <c r="W6" s="172" t="s">
        <v>49</v>
      </c>
      <c r="X6" s="172" t="s">
        <v>31</v>
      </c>
      <c r="Y6" s="172" t="s">
        <v>48</v>
      </c>
      <c r="Z6" s="190" t="s">
        <v>49</v>
      </c>
    </row>
    <row r="7" customHeight="1" spans="1:26">
      <c r="A7" s="176" t="s">
        <v>146</v>
      </c>
      <c r="B7" s="176" t="s">
        <v>147</v>
      </c>
      <c r="C7" s="176" t="s">
        <v>148</v>
      </c>
      <c r="D7" s="176" t="s">
        <v>149</v>
      </c>
      <c r="E7" s="177" t="s">
        <v>150</v>
      </c>
      <c r="F7" s="177" t="s">
        <v>151</v>
      </c>
      <c r="G7" s="177" t="s">
        <v>158</v>
      </c>
      <c r="H7" s="177" t="s">
        <v>159</v>
      </c>
      <c r="I7" s="177" t="s">
        <v>160</v>
      </c>
      <c r="J7" s="177" t="s">
        <v>161</v>
      </c>
      <c r="K7" s="177" t="s">
        <v>162</v>
      </c>
      <c r="L7" s="177" t="s">
        <v>163</v>
      </c>
      <c r="M7" s="177" t="s">
        <v>164</v>
      </c>
      <c r="N7" s="177" t="s">
        <v>165</v>
      </c>
      <c r="O7" s="177" t="s">
        <v>166</v>
      </c>
      <c r="P7" s="177" t="s">
        <v>167</v>
      </c>
      <c r="Q7" s="177" t="s">
        <v>168</v>
      </c>
      <c r="R7" s="177" t="s">
        <v>169</v>
      </c>
      <c r="S7" s="177" t="s">
        <v>170</v>
      </c>
      <c r="T7" s="177" t="s">
        <v>171</v>
      </c>
      <c r="U7" s="177" t="s">
        <v>172</v>
      </c>
      <c r="V7" s="177" t="s">
        <v>173</v>
      </c>
      <c r="W7" s="177" t="s">
        <v>174</v>
      </c>
      <c r="X7" s="177" t="s">
        <v>175</v>
      </c>
      <c r="Y7" s="191">
        <v>25</v>
      </c>
      <c r="Z7" s="192">
        <v>26</v>
      </c>
    </row>
    <row r="8" ht="17.25" customHeight="1" spans="1:26">
      <c r="A8" s="178" t="s">
        <v>176</v>
      </c>
      <c r="B8" s="178"/>
      <c r="C8" s="178" t="s">
        <v>177</v>
      </c>
      <c r="D8" s="15">
        <v>676.942336</v>
      </c>
      <c r="E8" s="15">
        <v>676.942336</v>
      </c>
      <c r="F8" s="15">
        <v>676.942336</v>
      </c>
      <c r="G8" s="15"/>
      <c r="H8" s="15"/>
      <c r="I8" s="15"/>
      <c r="J8" s="15"/>
      <c r="K8" s="15"/>
      <c r="L8" s="15"/>
      <c r="M8" s="15"/>
      <c r="N8" s="13" t="s">
        <v>178</v>
      </c>
      <c r="O8" s="13"/>
      <c r="P8" s="183" t="s">
        <v>179</v>
      </c>
      <c r="Q8" s="15">
        <v>1309.09472</v>
      </c>
      <c r="R8" s="15">
        <v>1309.09472</v>
      </c>
      <c r="S8" s="15">
        <v>1309.09472</v>
      </c>
      <c r="T8" s="15"/>
      <c r="U8" s="15"/>
      <c r="V8" s="15"/>
      <c r="W8" s="15"/>
      <c r="X8" s="15"/>
      <c r="Y8" s="15"/>
      <c r="Z8" s="15"/>
    </row>
    <row r="9" ht="17.25" customHeight="1" spans="1:26">
      <c r="A9" s="179"/>
      <c r="B9" s="179" t="s">
        <v>180</v>
      </c>
      <c r="C9" s="179" t="s">
        <v>181</v>
      </c>
      <c r="D9" s="15">
        <v>337.9351</v>
      </c>
      <c r="E9" s="15">
        <v>337.9351</v>
      </c>
      <c r="F9" s="15">
        <v>337.9351</v>
      </c>
      <c r="G9" s="15"/>
      <c r="H9" s="15"/>
      <c r="I9" s="15"/>
      <c r="J9" s="15"/>
      <c r="K9" s="15"/>
      <c r="L9" s="15"/>
      <c r="M9" s="15"/>
      <c r="N9" s="156"/>
      <c r="O9" s="156" t="s">
        <v>180</v>
      </c>
      <c r="P9" s="184" t="s">
        <v>182</v>
      </c>
      <c r="Q9" s="15">
        <v>341.6616</v>
      </c>
      <c r="R9" s="15">
        <v>341.6616</v>
      </c>
      <c r="S9" s="15">
        <v>341.6616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79"/>
      <c r="B10" s="179" t="s">
        <v>183</v>
      </c>
      <c r="C10" s="179" t="s">
        <v>184</v>
      </c>
      <c r="D10" s="15">
        <v>250.724004</v>
      </c>
      <c r="E10" s="15">
        <v>250.724004</v>
      </c>
      <c r="F10" s="15">
        <v>250.724004</v>
      </c>
      <c r="G10" s="15"/>
      <c r="H10" s="15"/>
      <c r="I10" s="15"/>
      <c r="J10" s="15"/>
      <c r="K10" s="15"/>
      <c r="L10" s="15"/>
      <c r="M10" s="15"/>
      <c r="N10" s="156"/>
      <c r="O10" s="156" t="s">
        <v>183</v>
      </c>
      <c r="P10" s="184" t="s">
        <v>185</v>
      </c>
      <c r="Q10" s="15">
        <v>247.7964</v>
      </c>
      <c r="R10" s="15">
        <v>247.7964</v>
      </c>
      <c r="S10" s="15">
        <v>247.7964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79"/>
      <c r="B11" s="179" t="s">
        <v>186</v>
      </c>
      <c r="C11" s="179" t="s">
        <v>128</v>
      </c>
      <c r="D11" s="15">
        <v>88.283232</v>
      </c>
      <c r="E11" s="15">
        <v>88.283232</v>
      </c>
      <c r="F11" s="15">
        <v>88.283232</v>
      </c>
      <c r="G11" s="15"/>
      <c r="H11" s="15"/>
      <c r="I11" s="15"/>
      <c r="J11" s="15"/>
      <c r="K11" s="15"/>
      <c r="L11" s="15"/>
      <c r="M11" s="15"/>
      <c r="N11" s="156"/>
      <c r="O11" s="156" t="s">
        <v>186</v>
      </c>
      <c r="P11" s="184" t="s">
        <v>187</v>
      </c>
      <c r="Q11" s="15">
        <v>43.8763</v>
      </c>
      <c r="R11" s="15">
        <v>43.8763</v>
      </c>
      <c r="S11" s="15">
        <v>43.8763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78" t="s">
        <v>188</v>
      </c>
      <c r="B12" s="178"/>
      <c r="C12" s="178" t="s">
        <v>189</v>
      </c>
      <c r="D12" s="15">
        <v>180.468872</v>
      </c>
      <c r="E12" s="15">
        <v>180.468872</v>
      </c>
      <c r="F12" s="15">
        <v>86.433872</v>
      </c>
      <c r="G12" s="15">
        <v>94.035</v>
      </c>
      <c r="H12" s="15"/>
      <c r="I12" s="15"/>
      <c r="J12" s="15"/>
      <c r="K12" s="15"/>
      <c r="L12" s="15"/>
      <c r="M12" s="15"/>
      <c r="N12" s="156"/>
      <c r="O12" s="156" t="s">
        <v>190</v>
      </c>
      <c r="P12" s="184" t="s">
        <v>191</v>
      </c>
      <c r="Q12" s="15">
        <v>300.9275</v>
      </c>
      <c r="R12" s="15">
        <v>300.9275</v>
      </c>
      <c r="S12" s="15">
        <v>300.9275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79"/>
      <c r="B13" s="179" t="s">
        <v>180</v>
      </c>
      <c r="C13" s="179" t="s">
        <v>192</v>
      </c>
      <c r="D13" s="15">
        <v>153.468872</v>
      </c>
      <c r="E13" s="15">
        <v>153.468872</v>
      </c>
      <c r="F13" s="15">
        <v>59.433872</v>
      </c>
      <c r="G13" s="15">
        <v>94.035</v>
      </c>
      <c r="H13" s="15"/>
      <c r="I13" s="15"/>
      <c r="J13" s="15"/>
      <c r="K13" s="15"/>
      <c r="L13" s="15"/>
      <c r="M13" s="15"/>
      <c r="N13" s="156"/>
      <c r="O13" s="156" t="s">
        <v>193</v>
      </c>
      <c r="P13" s="184" t="s">
        <v>194</v>
      </c>
      <c r="Q13" s="15">
        <v>162.766464</v>
      </c>
      <c r="R13" s="15">
        <v>162.766464</v>
      </c>
      <c r="S13" s="15">
        <v>162.766464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79"/>
      <c r="B14" s="179" t="s">
        <v>183</v>
      </c>
      <c r="C14" s="179" t="s">
        <v>195</v>
      </c>
      <c r="D14" s="15">
        <v>5</v>
      </c>
      <c r="E14" s="15">
        <v>5</v>
      </c>
      <c r="F14" s="15">
        <v>5</v>
      </c>
      <c r="G14" s="15"/>
      <c r="H14" s="15"/>
      <c r="I14" s="15"/>
      <c r="J14" s="15"/>
      <c r="K14" s="15"/>
      <c r="L14" s="15"/>
      <c r="M14" s="15"/>
      <c r="N14" s="156"/>
      <c r="O14" s="156" t="s">
        <v>196</v>
      </c>
      <c r="P14" s="184" t="s">
        <v>197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79"/>
      <c r="B15" s="179" t="s">
        <v>186</v>
      </c>
      <c r="C15" s="179" t="s">
        <v>198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6"/>
      <c r="O15" s="156" t="s">
        <v>161</v>
      </c>
      <c r="P15" s="184" t="s">
        <v>199</v>
      </c>
      <c r="Q15" s="15">
        <v>85.705632</v>
      </c>
      <c r="R15" s="15">
        <v>85.705632</v>
      </c>
      <c r="S15" s="15">
        <v>85.705632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79"/>
      <c r="B16" s="179" t="s">
        <v>200</v>
      </c>
      <c r="C16" s="179" t="s">
        <v>201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6"/>
      <c r="O16" s="156" t="s">
        <v>162</v>
      </c>
      <c r="P16" s="184" t="s">
        <v>202</v>
      </c>
      <c r="Q16" s="15">
        <v>33.549261</v>
      </c>
      <c r="R16" s="15">
        <v>33.549261</v>
      </c>
      <c r="S16" s="15">
        <v>33.549261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79"/>
      <c r="B17" s="179" t="s">
        <v>203</v>
      </c>
      <c r="C17" s="179" t="s">
        <v>204</v>
      </c>
      <c r="D17" s="15">
        <v>14.5</v>
      </c>
      <c r="E17" s="15">
        <v>14.5</v>
      </c>
      <c r="F17" s="15">
        <v>14.5</v>
      </c>
      <c r="G17" s="15"/>
      <c r="H17" s="15"/>
      <c r="I17" s="15"/>
      <c r="J17" s="15"/>
      <c r="K17" s="15"/>
      <c r="L17" s="15"/>
      <c r="M17" s="15"/>
      <c r="N17" s="156"/>
      <c r="O17" s="156" t="s">
        <v>163</v>
      </c>
      <c r="P17" s="184" t="s">
        <v>205</v>
      </c>
      <c r="Q17" s="15">
        <v>4.528331</v>
      </c>
      <c r="R17" s="15">
        <v>4.528331</v>
      </c>
      <c r="S17" s="15">
        <v>4.528331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79"/>
      <c r="B18" s="179" t="s">
        <v>193</v>
      </c>
      <c r="C18" s="179" t="s">
        <v>206</v>
      </c>
      <c r="D18" s="15">
        <v>7.5</v>
      </c>
      <c r="E18" s="15">
        <v>7.5</v>
      </c>
      <c r="F18" s="15">
        <v>7.5</v>
      </c>
      <c r="G18" s="15"/>
      <c r="H18" s="15"/>
      <c r="I18" s="15"/>
      <c r="J18" s="15"/>
      <c r="K18" s="15"/>
      <c r="L18" s="15"/>
      <c r="M18" s="15"/>
      <c r="N18" s="156"/>
      <c r="O18" s="156" t="s">
        <v>164</v>
      </c>
      <c r="P18" s="184" t="s">
        <v>128</v>
      </c>
      <c r="Q18" s="15">
        <v>88.283232</v>
      </c>
      <c r="R18" s="15">
        <v>88.283232</v>
      </c>
      <c r="S18" s="15">
        <v>88.283232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79"/>
      <c r="B19" s="179" t="s">
        <v>196</v>
      </c>
      <c r="C19" s="179" t="s">
        <v>207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 t="s">
        <v>208</v>
      </c>
      <c r="O19" s="13"/>
      <c r="P19" s="183" t="s">
        <v>209</v>
      </c>
      <c r="Q19" s="15">
        <v>180.468872</v>
      </c>
      <c r="R19" s="15">
        <v>180.468872</v>
      </c>
      <c r="S19" s="15">
        <v>86.433872</v>
      </c>
      <c r="T19" s="15">
        <v>94.035</v>
      </c>
      <c r="U19" s="15"/>
      <c r="V19" s="15"/>
      <c r="W19" s="15"/>
      <c r="X19" s="15"/>
      <c r="Y19" s="15"/>
      <c r="Z19" s="15"/>
    </row>
    <row r="20" ht="17.25" customHeight="1" spans="1:26">
      <c r="A20" s="178" t="s">
        <v>210</v>
      </c>
      <c r="B20" s="178"/>
      <c r="C20" s="178" t="s">
        <v>211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6"/>
      <c r="O20" s="156" t="s">
        <v>180</v>
      </c>
      <c r="P20" s="184" t="s">
        <v>212</v>
      </c>
      <c r="Q20" s="15">
        <v>114.035</v>
      </c>
      <c r="R20" s="15">
        <v>114.035</v>
      </c>
      <c r="S20" s="15">
        <v>20</v>
      </c>
      <c r="T20" s="15">
        <v>94.035</v>
      </c>
      <c r="U20" s="15"/>
      <c r="V20" s="15"/>
      <c r="W20" s="15"/>
      <c r="X20" s="15"/>
      <c r="Y20" s="15"/>
      <c r="Z20" s="15"/>
    </row>
    <row r="21" ht="17.25" customHeight="1" spans="1:26">
      <c r="A21" s="179"/>
      <c r="B21" s="179" t="s">
        <v>183</v>
      </c>
      <c r="C21" s="179" t="s">
        <v>213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6"/>
      <c r="O21" s="156" t="s">
        <v>183</v>
      </c>
      <c r="P21" s="184" t="s">
        <v>214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7.25" customHeight="1" spans="1:26">
      <c r="A22" s="179"/>
      <c r="B22" s="179" t="s">
        <v>186</v>
      </c>
      <c r="C22" s="179" t="s">
        <v>215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6"/>
      <c r="O22" s="156" t="s">
        <v>203</v>
      </c>
      <c r="P22" s="184" t="s">
        <v>216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7.25" customHeight="1" spans="1:26">
      <c r="A23" s="179"/>
      <c r="B23" s="179" t="s">
        <v>203</v>
      </c>
      <c r="C23" s="179" t="s">
        <v>217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6"/>
      <c r="O23" s="156" t="s">
        <v>164</v>
      </c>
      <c r="P23" s="184" t="s">
        <v>207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7.25" customHeight="1" spans="1:26">
      <c r="A24" s="178" t="s">
        <v>218</v>
      </c>
      <c r="B24" s="178"/>
      <c r="C24" s="178" t="s">
        <v>219</v>
      </c>
      <c r="D24" s="15">
        <v>632.152384</v>
      </c>
      <c r="E24" s="15">
        <v>632.152384</v>
      </c>
      <c r="F24" s="15">
        <v>632.152384</v>
      </c>
      <c r="G24" s="15"/>
      <c r="H24" s="15"/>
      <c r="I24" s="15"/>
      <c r="J24" s="15"/>
      <c r="K24" s="15"/>
      <c r="L24" s="15"/>
      <c r="M24" s="15"/>
      <c r="N24" s="156"/>
      <c r="O24" s="156" t="s">
        <v>166</v>
      </c>
      <c r="P24" s="184" t="s">
        <v>195</v>
      </c>
      <c r="Q24" s="15">
        <v>5</v>
      </c>
      <c r="R24" s="15">
        <v>5</v>
      </c>
      <c r="S24" s="15">
        <v>5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79"/>
      <c r="B25" s="179" t="s">
        <v>180</v>
      </c>
      <c r="C25" s="179" t="s">
        <v>179</v>
      </c>
      <c r="D25" s="15">
        <v>632.152384</v>
      </c>
      <c r="E25" s="15">
        <v>632.152384</v>
      </c>
      <c r="F25" s="15">
        <v>632.152384</v>
      </c>
      <c r="G25" s="15"/>
      <c r="H25" s="15"/>
      <c r="I25" s="15"/>
      <c r="J25" s="15"/>
      <c r="K25" s="15"/>
      <c r="L25" s="15"/>
      <c r="M25" s="15"/>
      <c r="N25" s="156"/>
      <c r="O25" s="156" t="s">
        <v>167</v>
      </c>
      <c r="P25" s="184" t="s">
        <v>198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79"/>
      <c r="B26" s="179" t="s">
        <v>183</v>
      </c>
      <c r="C26" s="179" t="s">
        <v>209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6"/>
      <c r="O26" s="156" t="s">
        <v>168</v>
      </c>
      <c r="P26" s="184" t="s">
        <v>204</v>
      </c>
      <c r="Q26" s="15">
        <v>14.5</v>
      </c>
      <c r="R26" s="15">
        <v>14.5</v>
      </c>
      <c r="S26" s="15">
        <v>14.5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78" t="s">
        <v>220</v>
      </c>
      <c r="B27" s="178"/>
      <c r="C27" s="178" t="s">
        <v>221</v>
      </c>
      <c r="D27" s="15">
        <v>376.57132</v>
      </c>
      <c r="E27" s="15">
        <v>376.57132</v>
      </c>
      <c r="F27" s="15">
        <v>45.5691</v>
      </c>
      <c r="G27" s="15">
        <v>331.00222</v>
      </c>
      <c r="H27" s="15"/>
      <c r="I27" s="15"/>
      <c r="J27" s="15"/>
      <c r="K27" s="15"/>
      <c r="L27" s="15"/>
      <c r="M27" s="15"/>
      <c r="N27" s="156"/>
      <c r="O27" s="156" t="s">
        <v>222</v>
      </c>
      <c r="P27" s="184" t="s">
        <v>201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7.25" customHeight="1" spans="1:26">
      <c r="A28" s="179"/>
      <c r="B28" s="179" t="s">
        <v>180</v>
      </c>
      <c r="C28" s="179" t="s">
        <v>223</v>
      </c>
      <c r="D28" s="15">
        <v>372.29022</v>
      </c>
      <c r="E28" s="15">
        <v>372.29022</v>
      </c>
      <c r="F28" s="15">
        <v>41.288</v>
      </c>
      <c r="G28" s="15">
        <v>331.00222</v>
      </c>
      <c r="H28" s="15"/>
      <c r="I28" s="15"/>
      <c r="J28" s="15"/>
      <c r="K28" s="15"/>
      <c r="L28" s="15"/>
      <c r="M28" s="15"/>
      <c r="N28" s="156"/>
      <c r="O28" s="156" t="s">
        <v>224</v>
      </c>
      <c r="P28" s="184" t="s">
        <v>225</v>
      </c>
      <c r="Q28" s="15">
        <v>14.713872</v>
      </c>
      <c r="R28" s="15">
        <v>14.713872</v>
      </c>
      <c r="S28" s="15">
        <v>14.713872</v>
      </c>
      <c r="T28" s="15"/>
      <c r="U28" s="15"/>
      <c r="V28" s="15"/>
      <c r="W28" s="15"/>
      <c r="X28" s="15"/>
      <c r="Y28" s="15"/>
      <c r="Z28" s="15"/>
    </row>
    <row r="29" ht="17.25" customHeight="1" spans="1:26">
      <c r="A29" s="179"/>
      <c r="B29" s="179" t="s">
        <v>200</v>
      </c>
      <c r="C29" s="179" t="s">
        <v>226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6"/>
      <c r="O29" s="156" t="s">
        <v>227</v>
      </c>
      <c r="P29" s="184" t="s">
        <v>206</v>
      </c>
      <c r="Q29" s="15">
        <v>7.5</v>
      </c>
      <c r="R29" s="15">
        <v>7.5</v>
      </c>
      <c r="S29" s="15">
        <v>7.5</v>
      </c>
      <c r="T29" s="15"/>
      <c r="U29" s="15"/>
      <c r="V29" s="15"/>
      <c r="W29" s="15"/>
      <c r="X29" s="15"/>
      <c r="Y29" s="15"/>
      <c r="Z29" s="15"/>
    </row>
    <row r="30" ht="17.25" customHeight="1" spans="1:26">
      <c r="A30" s="179"/>
      <c r="B30" s="179" t="s">
        <v>228</v>
      </c>
      <c r="C30" s="179" t="s">
        <v>229</v>
      </c>
      <c r="D30" s="15">
        <v>4.2811</v>
      </c>
      <c r="E30" s="15">
        <v>4.2811</v>
      </c>
      <c r="F30" s="15">
        <v>4.2811</v>
      </c>
      <c r="G30" s="15"/>
      <c r="H30" s="15"/>
      <c r="I30" s="15"/>
      <c r="J30" s="15"/>
      <c r="K30" s="15"/>
      <c r="L30" s="15"/>
      <c r="M30" s="15"/>
      <c r="N30" s="156"/>
      <c r="O30" s="156" t="s">
        <v>230</v>
      </c>
      <c r="P30" s="184" t="s">
        <v>231</v>
      </c>
      <c r="Q30" s="15">
        <v>24.72</v>
      </c>
      <c r="R30" s="15">
        <v>24.72</v>
      </c>
      <c r="S30" s="15">
        <v>24.72</v>
      </c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 t="s">
        <v>232</v>
      </c>
      <c r="O31" s="13"/>
      <c r="P31" s="183" t="s">
        <v>221</v>
      </c>
      <c r="Q31" s="15">
        <v>376.57132</v>
      </c>
      <c r="R31" s="15">
        <v>376.57132</v>
      </c>
      <c r="S31" s="15">
        <v>45.5691</v>
      </c>
      <c r="T31" s="15">
        <v>331.00222</v>
      </c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56"/>
      <c r="O32" s="156" t="s">
        <v>183</v>
      </c>
      <c r="P32" s="184" t="s">
        <v>233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56"/>
      <c r="O33" s="156" t="s">
        <v>200</v>
      </c>
      <c r="P33" s="184" t="s">
        <v>234</v>
      </c>
      <c r="Q33" s="15">
        <v>366.65522</v>
      </c>
      <c r="R33" s="15">
        <v>366.65522</v>
      </c>
      <c r="S33" s="15">
        <v>41.288</v>
      </c>
      <c r="T33" s="15">
        <v>325.36722</v>
      </c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56"/>
      <c r="O34" s="156" t="s">
        <v>203</v>
      </c>
      <c r="P34" s="184" t="s">
        <v>235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6"/>
      <c r="O35" s="156" t="s">
        <v>190</v>
      </c>
      <c r="P35" s="184" t="s">
        <v>236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6"/>
      <c r="O36" s="156" t="s">
        <v>162</v>
      </c>
      <c r="P36" s="184" t="s">
        <v>237</v>
      </c>
      <c r="Q36" s="15">
        <v>5.635</v>
      </c>
      <c r="R36" s="15">
        <v>5.635</v>
      </c>
      <c r="S36" s="15"/>
      <c r="T36" s="15">
        <v>5.635</v>
      </c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6"/>
      <c r="O37" s="156" t="s">
        <v>228</v>
      </c>
      <c r="P37" s="184" t="s">
        <v>238</v>
      </c>
      <c r="Q37" s="15">
        <v>4.2811</v>
      </c>
      <c r="R37" s="15">
        <v>4.2811</v>
      </c>
      <c r="S37" s="15">
        <v>4.2811</v>
      </c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239</v>
      </c>
      <c r="O38" s="13"/>
      <c r="P38" s="183" t="s">
        <v>240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56"/>
      <c r="O39" s="156" t="s">
        <v>183</v>
      </c>
      <c r="P39" s="184" t="s">
        <v>241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56"/>
      <c r="O40" s="156" t="s">
        <v>200</v>
      </c>
      <c r="P40" s="184" t="s">
        <v>213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56"/>
      <c r="O41" s="156" t="s">
        <v>164</v>
      </c>
      <c r="P41" s="184" t="s">
        <v>215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0.25" customHeight="1" spans="1:26">
      <c r="A42" s="180" t="s">
        <v>23</v>
      </c>
      <c r="B42" s="181"/>
      <c r="C42" s="182"/>
      <c r="D42" s="15">
        <v>1866.134912</v>
      </c>
      <c r="E42" s="15">
        <v>1866.134912</v>
      </c>
      <c r="F42" s="15">
        <v>1441.097692</v>
      </c>
      <c r="G42" s="15">
        <v>425.03722</v>
      </c>
      <c r="H42" s="15"/>
      <c r="I42" s="15"/>
      <c r="J42" s="15"/>
      <c r="K42" s="15"/>
      <c r="L42" s="15"/>
      <c r="M42" s="15"/>
      <c r="N42" s="185" t="s">
        <v>23</v>
      </c>
      <c r="O42" s="185"/>
      <c r="P42" s="185"/>
      <c r="Q42" s="15">
        <v>1866.134912</v>
      </c>
      <c r="R42" s="15">
        <v>1866.134912</v>
      </c>
      <c r="S42" s="15">
        <v>1441.097692</v>
      </c>
      <c r="T42" s="15">
        <v>425.03722</v>
      </c>
      <c r="U42" s="15"/>
      <c r="V42" s="15"/>
      <c r="W42" s="15"/>
      <c r="X42" s="15"/>
      <c r="Y42" s="15"/>
      <c r="Z42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2:C42"/>
    <mergeCell ref="N42:P42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F28"/>
  <sheetViews>
    <sheetView showZeros="0" topLeftCell="B1" workbookViewId="0">
      <selection activeCell="A1" sqref="A1"/>
    </sheetView>
  </sheetViews>
  <sheetFormatPr defaultColWidth="9.13888888888889" defaultRowHeight="14.25" customHeight="1" outlineLevelCol="5"/>
  <cols>
    <col min="1" max="2" width="27.4259259259259" customWidth="1"/>
    <col min="3" max="3" width="17.287037037037" customWidth="1"/>
    <col min="4" max="5" width="26.287037037037" customWidth="1"/>
    <col min="6" max="6" width="18.712962962963" customWidth="1"/>
  </cols>
  <sheetData>
    <row r="1" customHeight="1" spans="1:6">
      <c r="A1" s="165"/>
      <c r="B1" s="165"/>
      <c r="C1" s="69"/>
      <c r="F1" s="166" t="s">
        <v>242</v>
      </c>
    </row>
    <row r="2" ht="25.5" customHeight="1" spans="1:6">
      <c r="A2" s="167" t="s">
        <v>243</v>
      </c>
      <c r="B2" s="167"/>
      <c r="C2" s="167"/>
      <c r="D2" s="167"/>
      <c r="E2" s="167"/>
      <c r="F2" s="167"/>
    </row>
    <row r="3" ht="15.75" customHeight="1" spans="1:6">
      <c r="A3" s="4" t="str">
        <f>"单位名称："&amp;"曲靖市马龙区人民政府旧县街道办事处"</f>
        <v>单位名称：曲靖市马龙区人民政府旧县街道办事处</v>
      </c>
      <c r="B3" s="165"/>
      <c r="C3" s="69"/>
      <c r="F3" s="267" t="s">
        <v>2</v>
      </c>
    </row>
    <row r="4" ht="19.5" customHeight="1" spans="1:6">
      <c r="A4" s="9" t="s">
        <v>244</v>
      </c>
      <c r="B4" s="10" t="s">
        <v>245</v>
      </c>
      <c r="C4" s="10" t="s">
        <v>246</v>
      </c>
      <c r="D4" s="10"/>
      <c r="E4" s="10"/>
      <c r="F4" s="10" t="s">
        <v>204</v>
      </c>
    </row>
    <row r="5" ht="19.5" customHeight="1" spans="1:6">
      <c r="A5" s="9"/>
      <c r="B5" s="10"/>
      <c r="C5" s="63" t="s">
        <v>31</v>
      </c>
      <c r="D5" s="63" t="s">
        <v>247</v>
      </c>
      <c r="E5" s="63" t="s">
        <v>248</v>
      </c>
      <c r="F5" s="10"/>
    </row>
    <row r="6" ht="18.75" customHeight="1" spans="1:6">
      <c r="A6" s="168">
        <v>1</v>
      </c>
      <c r="B6" s="168">
        <v>2</v>
      </c>
      <c r="C6" s="169">
        <v>3</v>
      </c>
      <c r="D6" s="168">
        <v>4</v>
      </c>
      <c r="E6" s="168">
        <v>5</v>
      </c>
      <c r="F6" s="168">
        <v>6</v>
      </c>
    </row>
    <row r="7" ht="18.75" customHeight="1" spans="1:6">
      <c r="A7" s="15">
        <v>22</v>
      </c>
      <c r="B7" s="15"/>
      <c r="C7" s="15">
        <v>7.5</v>
      </c>
      <c r="D7" s="15"/>
      <c r="E7" s="15">
        <v>7.5</v>
      </c>
      <c r="F7" s="15">
        <v>14.5</v>
      </c>
    </row>
    <row r="28" ht="13" customHeight="1"/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Z63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87037037037" customWidth="1"/>
    <col min="4" max="4" width="10.1388888888889" customWidth="1"/>
    <col min="5" max="5" width="17.5740740740741" customWidth="1"/>
    <col min="6" max="6" width="10.287037037037" customWidth="1"/>
    <col min="7" max="7" width="23" customWidth="1"/>
    <col min="8" max="8" width="10.7037037037037" customWidth="1"/>
    <col min="9" max="9" width="11" customWidth="1"/>
    <col min="10" max="10" width="15.4259259259259" customWidth="1"/>
    <col min="11" max="11" width="10.7037037037037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87037037037" customWidth="1"/>
    <col min="24" max="24" width="12.7037037037037" customWidth="1"/>
    <col min="25" max="26" width="11.1388888888889" customWidth="1"/>
  </cols>
  <sheetData>
    <row r="1" ht="16.5" customHeight="1" spans="2:26">
      <c r="B1" s="145"/>
      <c r="C1"/>
      <c r="D1" s="146"/>
      <c r="E1" s="146"/>
      <c r="F1" s="146"/>
      <c r="G1" s="146"/>
      <c r="H1" s="147"/>
      <c r="I1" s="147"/>
      <c r="J1"/>
      <c r="K1" s="147"/>
      <c r="L1" s="147"/>
      <c r="M1" s="147"/>
      <c r="N1"/>
      <c r="O1"/>
      <c r="P1" s="147"/>
      <c r="Q1"/>
      <c r="R1"/>
      <c r="S1"/>
      <c r="T1" s="147"/>
      <c r="U1"/>
      <c r="V1"/>
      <c r="W1"/>
      <c r="X1" s="145"/>
      <c r="Y1"/>
      <c r="Z1" s="53" t="s">
        <v>249</v>
      </c>
    </row>
    <row r="2" ht="26.25" customHeight="1" spans="1:26">
      <c r="A2" s="50" t="s">
        <v>250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"单位名称："&amp;"曲靖市马龙区人民政府旧县街道办事处"</f>
        <v>单位名称：曲靖市马龙区人民政府旧县街道办事处</v>
      </c>
      <c r="B3" s="148"/>
      <c r="C3" s="148"/>
      <c r="D3" s="148"/>
      <c r="E3" s="148"/>
      <c r="F3" s="148"/>
      <c r="G3" s="148"/>
      <c r="H3" s="149"/>
      <c r="I3" s="149"/>
      <c r="J3" s="6"/>
      <c r="K3" s="149"/>
      <c r="L3" s="149"/>
      <c r="M3" s="149"/>
      <c r="N3" s="6"/>
      <c r="O3" s="6"/>
      <c r="P3" s="149"/>
      <c r="Q3" s="6"/>
      <c r="R3" s="6"/>
      <c r="S3" s="6"/>
      <c r="T3" s="149"/>
      <c r="U3"/>
      <c r="V3"/>
      <c r="W3"/>
      <c r="X3" s="145"/>
      <c r="Y3"/>
      <c r="Z3" s="268" t="s">
        <v>2</v>
      </c>
    </row>
    <row r="4" ht="18" customHeight="1" spans="1:26">
      <c r="A4" s="150" t="s">
        <v>251</v>
      </c>
      <c r="B4" s="150" t="s">
        <v>252</v>
      </c>
      <c r="C4" s="150" t="s">
        <v>253</v>
      </c>
      <c r="D4" s="150" t="s">
        <v>254</v>
      </c>
      <c r="E4" s="150" t="s">
        <v>255</v>
      </c>
      <c r="F4" s="150" t="s">
        <v>256</v>
      </c>
      <c r="G4" s="150" t="s">
        <v>257</v>
      </c>
      <c r="H4" s="64" t="s">
        <v>258</v>
      </c>
      <c r="I4" s="64" t="s">
        <v>258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3" t="s">
        <v>35</v>
      </c>
      <c r="U4" s="64" t="s">
        <v>36</v>
      </c>
      <c r="V4" s="64"/>
      <c r="W4" s="64"/>
      <c r="X4" s="64"/>
      <c r="Y4" s="64"/>
      <c r="Z4" s="64"/>
    </row>
    <row r="5" ht="18" customHeight="1" spans="1:26">
      <c r="A5" s="151"/>
      <c r="B5" s="152"/>
      <c r="C5" s="151"/>
      <c r="D5" s="151"/>
      <c r="E5" s="151"/>
      <c r="F5" s="151"/>
      <c r="G5" s="151"/>
      <c r="H5" s="64" t="s">
        <v>259</v>
      </c>
      <c r="I5" s="64" t="s">
        <v>32</v>
      </c>
      <c r="J5" s="10"/>
      <c r="K5" s="64"/>
      <c r="L5" s="64"/>
      <c r="M5" s="64"/>
      <c r="N5" s="10"/>
      <c r="O5" s="10"/>
      <c r="P5" s="64"/>
      <c r="Q5" s="10" t="s">
        <v>260</v>
      </c>
      <c r="R5" s="10"/>
      <c r="S5" s="10"/>
      <c r="T5" s="150" t="s">
        <v>35</v>
      </c>
      <c r="U5" s="64" t="s">
        <v>36</v>
      </c>
      <c r="V5" s="163" t="s">
        <v>37</v>
      </c>
      <c r="W5" s="64" t="s">
        <v>36</v>
      </c>
      <c r="X5" s="163" t="s">
        <v>39</v>
      </c>
      <c r="Y5" s="163" t="s">
        <v>40</v>
      </c>
      <c r="Z5" s="161" t="s">
        <v>41</v>
      </c>
    </row>
    <row r="6" customHeight="1" spans="1:26">
      <c r="A6" s="153"/>
      <c r="B6" s="153"/>
      <c r="C6" s="153"/>
      <c r="D6" s="153"/>
      <c r="E6" s="153"/>
      <c r="F6" s="153"/>
      <c r="G6" s="153"/>
      <c r="H6" s="153"/>
      <c r="I6" s="160" t="s">
        <v>261</v>
      </c>
      <c r="J6" s="161" t="s">
        <v>262</v>
      </c>
      <c r="K6" s="150" t="s">
        <v>263</v>
      </c>
      <c r="L6" s="150" t="s">
        <v>264</v>
      </c>
      <c r="M6" s="150" t="s">
        <v>265</v>
      </c>
      <c r="N6" s="150" t="s">
        <v>266</v>
      </c>
      <c r="O6" s="150" t="s">
        <v>33</v>
      </c>
      <c r="P6" s="150" t="s">
        <v>34</v>
      </c>
      <c r="Q6" s="150" t="s">
        <v>32</v>
      </c>
      <c r="R6" s="150" t="s">
        <v>33</v>
      </c>
      <c r="S6" s="150" t="s">
        <v>34</v>
      </c>
      <c r="T6" s="153"/>
      <c r="U6" s="150" t="s">
        <v>31</v>
      </c>
      <c r="V6" s="150" t="s">
        <v>37</v>
      </c>
      <c r="W6" s="150" t="s">
        <v>267</v>
      </c>
      <c r="X6" s="150" t="s">
        <v>39</v>
      </c>
      <c r="Y6" s="150" t="s">
        <v>40</v>
      </c>
      <c r="Z6" s="150" t="s">
        <v>41</v>
      </c>
    </row>
    <row r="7" ht="37.5" customHeight="1" spans="1:26">
      <c r="A7" s="154"/>
      <c r="B7" s="154"/>
      <c r="C7" s="154"/>
      <c r="D7" s="154"/>
      <c r="E7" s="154"/>
      <c r="F7" s="154"/>
      <c r="G7" s="154"/>
      <c r="H7" s="154"/>
      <c r="I7" s="52" t="s">
        <v>31</v>
      </c>
      <c r="J7" s="52" t="s">
        <v>268</v>
      </c>
      <c r="K7" s="162" t="s">
        <v>262</v>
      </c>
      <c r="L7" s="162" t="s">
        <v>264</v>
      </c>
      <c r="M7" s="162" t="s">
        <v>265</v>
      </c>
      <c r="N7" s="162" t="s">
        <v>266</v>
      </c>
      <c r="O7" s="162" t="s">
        <v>266</v>
      </c>
      <c r="P7" s="162" t="s">
        <v>266</v>
      </c>
      <c r="Q7" s="162" t="s">
        <v>264</v>
      </c>
      <c r="R7" s="162" t="s">
        <v>265</v>
      </c>
      <c r="S7" s="162" t="s">
        <v>266</v>
      </c>
      <c r="T7" s="162" t="s">
        <v>35</v>
      </c>
      <c r="U7" s="162" t="s">
        <v>31</v>
      </c>
      <c r="V7" s="162" t="s">
        <v>37</v>
      </c>
      <c r="W7" s="162" t="s">
        <v>267</v>
      </c>
      <c r="X7" s="162" t="s">
        <v>39</v>
      </c>
      <c r="Y7" s="162" t="s">
        <v>40</v>
      </c>
      <c r="Z7" s="162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4">
        <v>26</v>
      </c>
    </row>
    <row r="9" ht="21" customHeight="1" outlineLevel="1" spans="1:26">
      <c r="A9" s="13" t="s">
        <v>43</v>
      </c>
      <c r="B9" s="155"/>
      <c r="C9" s="155"/>
      <c r="D9" s="155"/>
      <c r="E9" s="155"/>
      <c r="F9" s="155"/>
      <c r="G9" s="155"/>
      <c r="H9" s="15">
        <v>1441.097692</v>
      </c>
      <c r="I9" s="15">
        <v>1441.097692</v>
      </c>
      <c r="J9" s="15"/>
      <c r="K9" s="15"/>
      <c r="L9" s="15"/>
      <c r="M9" s="15">
        <v>1441.097692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56" t="s">
        <v>43</v>
      </c>
      <c r="B10" s="13" t="s">
        <v>269</v>
      </c>
      <c r="C10" s="13" t="s">
        <v>270</v>
      </c>
      <c r="D10" s="13" t="s">
        <v>61</v>
      </c>
      <c r="E10" s="13" t="s">
        <v>62</v>
      </c>
      <c r="F10" s="13" t="s">
        <v>271</v>
      </c>
      <c r="G10" s="13" t="s">
        <v>182</v>
      </c>
      <c r="H10" s="15">
        <v>3.9816</v>
      </c>
      <c r="I10" s="15">
        <v>3.9816</v>
      </c>
      <c r="J10" s="15"/>
      <c r="K10" s="15"/>
      <c r="L10" s="15"/>
      <c r="M10" s="15">
        <v>3.9816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6" t="s">
        <v>43</v>
      </c>
      <c r="B11" s="13" t="s">
        <v>269</v>
      </c>
      <c r="C11" s="13" t="s">
        <v>270</v>
      </c>
      <c r="D11" s="13" t="s">
        <v>65</v>
      </c>
      <c r="E11" s="13" t="s">
        <v>62</v>
      </c>
      <c r="F11" s="13" t="s">
        <v>271</v>
      </c>
      <c r="G11" s="13" t="s">
        <v>182</v>
      </c>
      <c r="H11" s="15">
        <v>78.6396</v>
      </c>
      <c r="I11" s="15">
        <v>78.6396</v>
      </c>
      <c r="J11" s="15"/>
      <c r="K11" s="15"/>
      <c r="L11" s="15"/>
      <c r="M11" s="15">
        <v>78.6396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6" t="s">
        <v>43</v>
      </c>
      <c r="B12" s="13" t="s">
        <v>269</v>
      </c>
      <c r="C12" s="13" t="s">
        <v>270</v>
      </c>
      <c r="D12" s="13" t="s">
        <v>70</v>
      </c>
      <c r="E12" s="13" t="s">
        <v>62</v>
      </c>
      <c r="F12" s="13" t="s">
        <v>271</v>
      </c>
      <c r="G12" s="13" t="s">
        <v>182</v>
      </c>
      <c r="H12" s="15">
        <v>20.5488</v>
      </c>
      <c r="I12" s="15">
        <v>20.5488</v>
      </c>
      <c r="J12" s="15"/>
      <c r="K12" s="15"/>
      <c r="L12" s="15"/>
      <c r="M12" s="15">
        <v>20.5488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6" t="s">
        <v>43</v>
      </c>
      <c r="B13" s="13" t="s">
        <v>272</v>
      </c>
      <c r="C13" s="13" t="s">
        <v>273</v>
      </c>
      <c r="D13" s="13" t="s">
        <v>117</v>
      </c>
      <c r="E13" s="13" t="s">
        <v>118</v>
      </c>
      <c r="F13" s="13" t="s">
        <v>271</v>
      </c>
      <c r="G13" s="13" t="s">
        <v>182</v>
      </c>
      <c r="H13" s="15">
        <v>238.4916</v>
      </c>
      <c r="I13" s="15">
        <v>238.4916</v>
      </c>
      <c r="J13" s="15"/>
      <c r="K13" s="15"/>
      <c r="L13" s="15"/>
      <c r="M13" s="15">
        <v>238.4916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6" t="s">
        <v>43</v>
      </c>
      <c r="B14" s="13" t="s">
        <v>269</v>
      </c>
      <c r="C14" s="13" t="s">
        <v>270</v>
      </c>
      <c r="D14" s="13" t="s">
        <v>61</v>
      </c>
      <c r="E14" s="13" t="s">
        <v>62</v>
      </c>
      <c r="F14" s="13" t="s">
        <v>274</v>
      </c>
      <c r="G14" s="13" t="s">
        <v>185</v>
      </c>
      <c r="H14" s="15">
        <v>6.6336</v>
      </c>
      <c r="I14" s="15">
        <v>6.6336</v>
      </c>
      <c r="J14" s="15"/>
      <c r="K14" s="15"/>
      <c r="L14" s="15"/>
      <c r="M14" s="15">
        <v>6.6336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6" t="s">
        <v>43</v>
      </c>
      <c r="B15" s="13" t="s">
        <v>269</v>
      </c>
      <c r="C15" s="13" t="s">
        <v>270</v>
      </c>
      <c r="D15" s="13" t="s">
        <v>65</v>
      </c>
      <c r="E15" s="13" t="s">
        <v>62</v>
      </c>
      <c r="F15" s="13" t="s">
        <v>274</v>
      </c>
      <c r="G15" s="13" t="s">
        <v>185</v>
      </c>
      <c r="H15" s="15">
        <v>135.5364</v>
      </c>
      <c r="I15" s="15">
        <v>135.5364</v>
      </c>
      <c r="J15" s="15"/>
      <c r="K15" s="15"/>
      <c r="L15" s="15"/>
      <c r="M15" s="15">
        <v>135.5364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6" t="s">
        <v>43</v>
      </c>
      <c r="B16" s="13" t="s">
        <v>269</v>
      </c>
      <c r="C16" s="13" t="s">
        <v>270</v>
      </c>
      <c r="D16" s="13" t="s">
        <v>70</v>
      </c>
      <c r="E16" s="13" t="s">
        <v>62</v>
      </c>
      <c r="F16" s="13" t="s">
        <v>274</v>
      </c>
      <c r="G16" s="13" t="s">
        <v>185</v>
      </c>
      <c r="H16" s="15">
        <v>31.9188</v>
      </c>
      <c r="I16" s="15">
        <v>31.9188</v>
      </c>
      <c r="J16" s="15"/>
      <c r="K16" s="15"/>
      <c r="L16" s="15"/>
      <c r="M16" s="15">
        <v>31.9188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6" t="s">
        <v>43</v>
      </c>
      <c r="B17" s="13" t="s">
        <v>272</v>
      </c>
      <c r="C17" s="13" t="s">
        <v>273</v>
      </c>
      <c r="D17" s="13" t="s">
        <v>117</v>
      </c>
      <c r="E17" s="13" t="s">
        <v>118</v>
      </c>
      <c r="F17" s="13" t="s">
        <v>274</v>
      </c>
      <c r="G17" s="13" t="s">
        <v>185</v>
      </c>
      <c r="H17" s="15">
        <v>26.3076</v>
      </c>
      <c r="I17" s="15">
        <v>26.3076</v>
      </c>
      <c r="J17" s="15"/>
      <c r="K17" s="15"/>
      <c r="L17" s="15"/>
      <c r="M17" s="15">
        <v>26.3076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6" t="s">
        <v>43</v>
      </c>
      <c r="B18" s="13" t="s">
        <v>275</v>
      </c>
      <c r="C18" s="13" t="s">
        <v>276</v>
      </c>
      <c r="D18" s="13" t="s">
        <v>61</v>
      </c>
      <c r="E18" s="13" t="s">
        <v>62</v>
      </c>
      <c r="F18" s="13" t="s">
        <v>274</v>
      </c>
      <c r="G18" s="13" t="s">
        <v>185</v>
      </c>
      <c r="H18" s="15">
        <v>0.6</v>
      </c>
      <c r="I18" s="15">
        <v>0.6</v>
      </c>
      <c r="J18" s="15"/>
      <c r="K18" s="15"/>
      <c r="L18" s="15"/>
      <c r="M18" s="15">
        <v>0.6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6" t="s">
        <v>43</v>
      </c>
      <c r="B19" s="13" t="s">
        <v>275</v>
      </c>
      <c r="C19" s="13" t="s">
        <v>276</v>
      </c>
      <c r="D19" s="13" t="s">
        <v>65</v>
      </c>
      <c r="E19" s="13" t="s">
        <v>62</v>
      </c>
      <c r="F19" s="13" t="s">
        <v>274</v>
      </c>
      <c r="G19" s="13" t="s">
        <v>185</v>
      </c>
      <c r="H19" s="15">
        <v>13.2</v>
      </c>
      <c r="I19" s="15">
        <v>13.2</v>
      </c>
      <c r="J19" s="15"/>
      <c r="K19" s="15"/>
      <c r="L19" s="15"/>
      <c r="M19" s="15">
        <v>13.2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6" t="s">
        <v>43</v>
      </c>
      <c r="B20" s="13" t="s">
        <v>275</v>
      </c>
      <c r="C20" s="13" t="s">
        <v>276</v>
      </c>
      <c r="D20" s="13" t="s">
        <v>70</v>
      </c>
      <c r="E20" s="13" t="s">
        <v>62</v>
      </c>
      <c r="F20" s="13" t="s">
        <v>274</v>
      </c>
      <c r="G20" s="13" t="s">
        <v>185</v>
      </c>
      <c r="H20" s="15">
        <v>3</v>
      </c>
      <c r="I20" s="15">
        <v>3</v>
      </c>
      <c r="J20" s="15"/>
      <c r="K20" s="15"/>
      <c r="L20" s="15"/>
      <c r="M20" s="15">
        <v>3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6" t="s">
        <v>43</v>
      </c>
      <c r="B21" s="13" t="s">
        <v>277</v>
      </c>
      <c r="C21" s="13" t="s">
        <v>278</v>
      </c>
      <c r="D21" s="13" t="s">
        <v>117</v>
      </c>
      <c r="E21" s="13" t="s">
        <v>118</v>
      </c>
      <c r="F21" s="13" t="s">
        <v>274</v>
      </c>
      <c r="G21" s="13" t="s">
        <v>185</v>
      </c>
      <c r="H21" s="15">
        <v>30.6</v>
      </c>
      <c r="I21" s="15">
        <v>30.6</v>
      </c>
      <c r="J21" s="15"/>
      <c r="K21" s="15"/>
      <c r="L21" s="15"/>
      <c r="M21" s="15">
        <v>30.6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6" t="s">
        <v>43</v>
      </c>
      <c r="B22" s="13" t="s">
        <v>279</v>
      </c>
      <c r="C22" s="13" t="s">
        <v>280</v>
      </c>
      <c r="D22" s="13" t="s">
        <v>61</v>
      </c>
      <c r="E22" s="13" t="s">
        <v>62</v>
      </c>
      <c r="F22" s="13" t="s">
        <v>281</v>
      </c>
      <c r="G22" s="13" t="s">
        <v>187</v>
      </c>
      <c r="H22" s="15">
        <v>1.458</v>
      </c>
      <c r="I22" s="15">
        <v>1.458</v>
      </c>
      <c r="J22" s="15"/>
      <c r="K22" s="15"/>
      <c r="L22" s="15"/>
      <c r="M22" s="15">
        <v>1.458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6" t="s">
        <v>43</v>
      </c>
      <c r="B23" s="13" t="s">
        <v>279</v>
      </c>
      <c r="C23" s="13" t="s">
        <v>280</v>
      </c>
      <c r="D23" s="13" t="s">
        <v>65</v>
      </c>
      <c r="E23" s="13" t="s">
        <v>62</v>
      </c>
      <c r="F23" s="13" t="s">
        <v>281</v>
      </c>
      <c r="G23" s="13" t="s">
        <v>187</v>
      </c>
      <c r="H23" s="15">
        <v>27.036</v>
      </c>
      <c r="I23" s="15">
        <v>27.036</v>
      </c>
      <c r="J23" s="15"/>
      <c r="K23" s="15"/>
      <c r="L23" s="15"/>
      <c r="M23" s="15">
        <v>27.036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6" t="s">
        <v>43</v>
      </c>
      <c r="B24" s="13" t="s">
        <v>279</v>
      </c>
      <c r="C24" s="13" t="s">
        <v>280</v>
      </c>
      <c r="D24" s="13" t="s">
        <v>70</v>
      </c>
      <c r="E24" s="13" t="s">
        <v>62</v>
      </c>
      <c r="F24" s="13" t="s">
        <v>281</v>
      </c>
      <c r="G24" s="13" t="s">
        <v>187</v>
      </c>
      <c r="H24" s="15">
        <v>6.7848</v>
      </c>
      <c r="I24" s="15">
        <v>6.7848</v>
      </c>
      <c r="J24" s="15"/>
      <c r="K24" s="15"/>
      <c r="L24" s="15"/>
      <c r="M24" s="15">
        <v>6.7848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6" t="s">
        <v>43</v>
      </c>
      <c r="B25" s="13" t="s">
        <v>269</v>
      </c>
      <c r="C25" s="13" t="s">
        <v>270</v>
      </c>
      <c r="D25" s="13" t="s">
        <v>61</v>
      </c>
      <c r="E25" s="13" t="s">
        <v>62</v>
      </c>
      <c r="F25" s="13" t="s">
        <v>281</v>
      </c>
      <c r="G25" s="13" t="s">
        <v>187</v>
      </c>
      <c r="H25" s="15">
        <v>0.3318</v>
      </c>
      <c r="I25" s="15">
        <v>0.3318</v>
      </c>
      <c r="J25" s="15"/>
      <c r="K25" s="15"/>
      <c r="L25" s="15"/>
      <c r="M25" s="15">
        <v>0.3318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56" t="s">
        <v>43</v>
      </c>
      <c r="B26" s="13" t="s">
        <v>269</v>
      </c>
      <c r="C26" s="13" t="s">
        <v>270</v>
      </c>
      <c r="D26" s="13" t="s">
        <v>65</v>
      </c>
      <c r="E26" s="13" t="s">
        <v>62</v>
      </c>
      <c r="F26" s="13" t="s">
        <v>281</v>
      </c>
      <c r="G26" s="13" t="s">
        <v>187</v>
      </c>
      <c r="H26" s="15">
        <v>6.5533</v>
      </c>
      <c r="I26" s="15">
        <v>6.5533</v>
      </c>
      <c r="J26" s="15"/>
      <c r="K26" s="15"/>
      <c r="L26" s="15"/>
      <c r="M26" s="15">
        <v>6.5533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56" t="s">
        <v>43</v>
      </c>
      <c r="B27" s="13" t="s">
        <v>269</v>
      </c>
      <c r="C27" s="13" t="s">
        <v>270</v>
      </c>
      <c r="D27" s="13" t="s">
        <v>70</v>
      </c>
      <c r="E27" s="13" t="s">
        <v>62</v>
      </c>
      <c r="F27" s="13" t="s">
        <v>281</v>
      </c>
      <c r="G27" s="13" t="s">
        <v>187</v>
      </c>
      <c r="H27" s="15">
        <v>1.7124</v>
      </c>
      <c r="I27" s="15">
        <v>1.7124</v>
      </c>
      <c r="J27" s="15"/>
      <c r="K27" s="15"/>
      <c r="L27" s="15"/>
      <c r="M27" s="15">
        <v>1.7124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56" t="s">
        <v>43</v>
      </c>
      <c r="B28" s="13" t="s">
        <v>282</v>
      </c>
      <c r="C28" s="13" t="s">
        <v>283</v>
      </c>
      <c r="D28" s="13" t="s">
        <v>117</v>
      </c>
      <c r="E28" s="13" t="s">
        <v>118</v>
      </c>
      <c r="F28" s="13" t="s">
        <v>284</v>
      </c>
      <c r="G28" s="13" t="s">
        <v>191</v>
      </c>
      <c r="H28" s="15">
        <v>55.08</v>
      </c>
      <c r="I28" s="15">
        <v>55.08</v>
      </c>
      <c r="J28" s="15"/>
      <c r="K28" s="15"/>
      <c r="L28" s="15"/>
      <c r="M28" s="15">
        <v>55.08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56" t="s">
        <v>43</v>
      </c>
      <c r="B29" s="13" t="s">
        <v>272</v>
      </c>
      <c r="C29" s="13" t="s">
        <v>273</v>
      </c>
      <c r="D29" s="13" t="s">
        <v>117</v>
      </c>
      <c r="E29" s="13" t="s">
        <v>118</v>
      </c>
      <c r="F29" s="13" t="s">
        <v>284</v>
      </c>
      <c r="G29" s="13" t="s">
        <v>191</v>
      </c>
      <c r="H29" s="15">
        <v>19.8743</v>
      </c>
      <c r="I29" s="15">
        <v>19.8743</v>
      </c>
      <c r="J29" s="15"/>
      <c r="K29" s="15"/>
      <c r="L29" s="15"/>
      <c r="M29" s="15">
        <v>19.8743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56" t="s">
        <v>43</v>
      </c>
      <c r="B30" s="13" t="s">
        <v>272</v>
      </c>
      <c r="C30" s="13" t="s">
        <v>273</v>
      </c>
      <c r="D30" s="13" t="s">
        <v>117</v>
      </c>
      <c r="E30" s="13" t="s">
        <v>118</v>
      </c>
      <c r="F30" s="13" t="s">
        <v>284</v>
      </c>
      <c r="G30" s="13" t="s">
        <v>191</v>
      </c>
      <c r="H30" s="15">
        <v>84.744</v>
      </c>
      <c r="I30" s="15">
        <v>84.744</v>
      </c>
      <c r="J30" s="15"/>
      <c r="K30" s="15"/>
      <c r="L30" s="15"/>
      <c r="M30" s="15">
        <v>84.744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56" t="s">
        <v>43</v>
      </c>
      <c r="B31" s="13" t="s">
        <v>272</v>
      </c>
      <c r="C31" s="13" t="s">
        <v>273</v>
      </c>
      <c r="D31" s="13" t="s">
        <v>117</v>
      </c>
      <c r="E31" s="13" t="s">
        <v>118</v>
      </c>
      <c r="F31" s="13" t="s">
        <v>284</v>
      </c>
      <c r="G31" s="13" t="s">
        <v>191</v>
      </c>
      <c r="H31" s="15">
        <v>49.338</v>
      </c>
      <c r="I31" s="15">
        <v>49.338</v>
      </c>
      <c r="J31" s="15"/>
      <c r="K31" s="15"/>
      <c r="L31" s="15"/>
      <c r="M31" s="15">
        <v>49.338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56" t="s">
        <v>43</v>
      </c>
      <c r="B32" s="13" t="s">
        <v>272</v>
      </c>
      <c r="C32" s="13" t="s">
        <v>273</v>
      </c>
      <c r="D32" s="13" t="s">
        <v>117</v>
      </c>
      <c r="E32" s="13" t="s">
        <v>118</v>
      </c>
      <c r="F32" s="13" t="s">
        <v>284</v>
      </c>
      <c r="G32" s="13" t="s">
        <v>191</v>
      </c>
      <c r="H32" s="15">
        <v>91.8912</v>
      </c>
      <c r="I32" s="15">
        <v>91.8912</v>
      </c>
      <c r="J32" s="15"/>
      <c r="K32" s="15"/>
      <c r="L32" s="15"/>
      <c r="M32" s="15">
        <v>91.8912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1" spans="1:26">
      <c r="A33" s="156" t="s">
        <v>43</v>
      </c>
      <c r="B33" s="13" t="s">
        <v>285</v>
      </c>
      <c r="C33" s="13" t="s">
        <v>286</v>
      </c>
      <c r="D33" s="13" t="s">
        <v>84</v>
      </c>
      <c r="E33" s="13" t="s">
        <v>85</v>
      </c>
      <c r="F33" s="13" t="s">
        <v>287</v>
      </c>
      <c r="G33" s="13" t="s">
        <v>194</v>
      </c>
      <c r="H33" s="15">
        <v>122.266464</v>
      </c>
      <c r="I33" s="15">
        <v>122.266464</v>
      </c>
      <c r="J33" s="15"/>
      <c r="K33" s="15"/>
      <c r="L33" s="15"/>
      <c r="M33" s="15">
        <v>122.266464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1" spans="1:26">
      <c r="A34" s="156" t="s">
        <v>43</v>
      </c>
      <c r="B34" s="13" t="s">
        <v>288</v>
      </c>
      <c r="C34" s="13" t="s">
        <v>289</v>
      </c>
      <c r="D34" s="13" t="s">
        <v>105</v>
      </c>
      <c r="E34" s="13" t="s">
        <v>106</v>
      </c>
      <c r="F34" s="13" t="s">
        <v>290</v>
      </c>
      <c r="G34" s="13" t="s">
        <v>199</v>
      </c>
      <c r="H34" s="15">
        <v>17.879948</v>
      </c>
      <c r="I34" s="15">
        <v>17.879948</v>
      </c>
      <c r="J34" s="15"/>
      <c r="K34" s="15"/>
      <c r="L34" s="15"/>
      <c r="M34" s="15">
        <v>17.879948</v>
      </c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1" spans="1:26">
      <c r="A35" s="156" t="s">
        <v>43</v>
      </c>
      <c r="B35" s="13" t="s">
        <v>288</v>
      </c>
      <c r="C35" s="13" t="s">
        <v>289</v>
      </c>
      <c r="D35" s="13" t="s">
        <v>107</v>
      </c>
      <c r="E35" s="13" t="s">
        <v>108</v>
      </c>
      <c r="F35" s="13" t="s">
        <v>290</v>
      </c>
      <c r="G35" s="13" t="s">
        <v>199</v>
      </c>
      <c r="H35" s="15">
        <v>35.825684</v>
      </c>
      <c r="I35" s="15">
        <v>35.825684</v>
      </c>
      <c r="J35" s="15"/>
      <c r="K35" s="15"/>
      <c r="L35" s="15"/>
      <c r="M35" s="15">
        <v>35.825684</v>
      </c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1" spans="1:26">
      <c r="A36" s="156" t="s">
        <v>43</v>
      </c>
      <c r="B36" s="13" t="s">
        <v>291</v>
      </c>
      <c r="C36" s="13" t="s">
        <v>292</v>
      </c>
      <c r="D36" s="13" t="s">
        <v>109</v>
      </c>
      <c r="E36" s="13" t="s">
        <v>110</v>
      </c>
      <c r="F36" s="13" t="s">
        <v>293</v>
      </c>
      <c r="G36" s="13" t="s">
        <v>202</v>
      </c>
      <c r="H36" s="15">
        <v>25.749276</v>
      </c>
      <c r="I36" s="15">
        <v>25.749276</v>
      </c>
      <c r="J36" s="15"/>
      <c r="K36" s="15"/>
      <c r="L36" s="15"/>
      <c r="M36" s="15">
        <v>25.749276</v>
      </c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outlineLevel="1" spans="1:26">
      <c r="A37" s="156" t="s">
        <v>43</v>
      </c>
      <c r="B37" s="13" t="s">
        <v>294</v>
      </c>
      <c r="C37" s="13" t="s">
        <v>295</v>
      </c>
      <c r="D37" s="13" t="s">
        <v>109</v>
      </c>
      <c r="E37" s="13" t="s">
        <v>110</v>
      </c>
      <c r="F37" s="13" t="s">
        <v>293</v>
      </c>
      <c r="G37" s="13" t="s">
        <v>202</v>
      </c>
      <c r="H37" s="15">
        <v>7.799985</v>
      </c>
      <c r="I37" s="15">
        <v>7.799985</v>
      </c>
      <c r="J37" s="15"/>
      <c r="K37" s="15"/>
      <c r="L37" s="15"/>
      <c r="M37" s="15">
        <v>7.799985</v>
      </c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1" spans="1:26">
      <c r="A38" s="156" t="s">
        <v>43</v>
      </c>
      <c r="B38" s="13" t="s">
        <v>296</v>
      </c>
      <c r="C38" s="13" t="s">
        <v>297</v>
      </c>
      <c r="D38" s="13" t="s">
        <v>111</v>
      </c>
      <c r="E38" s="13" t="s">
        <v>112</v>
      </c>
      <c r="F38" s="13" t="s">
        <v>298</v>
      </c>
      <c r="G38" s="13" t="s">
        <v>205</v>
      </c>
      <c r="H38" s="15">
        <v>1.528331</v>
      </c>
      <c r="I38" s="15">
        <v>1.528331</v>
      </c>
      <c r="J38" s="15"/>
      <c r="K38" s="15"/>
      <c r="L38" s="15"/>
      <c r="M38" s="15">
        <v>1.528331</v>
      </c>
      <c r="N38" s="15"/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1" spans="1:26">
      <c r="A39" s="156" t="s">
        <v>43</v>
      </c>
      <c r="B39" s="13" t="s">
        <v>299</v>
      </c>
      <c r="C39" s="13" t="s">
        <v>128</v>
      </c>
      <c r="D39" s="13" t="s">
        <v>127</v>
      </c>
      <c r="E39" s="13" t="s">
        <v>128</v>
      </c>
      <c r="F39" s="13" t="s">
        <v>300</v>
      </c>
      <c r="G39" s="13" t="s">
        <v>128</v>
      </c>
      <c r="H39" s="15">
        <v>88.283232</v>
      </c>
      <c r="I39" s="15">
        <v>88.283232</v>
      </c>
      <c r="J39" s="15"/>
      <c r="K39" s="15"/>
      <c r="L39" s="15"/>
      <c r="M39" s="15">
        <v>88.283232</v>
      </c>
      <c r="N39" s="15"/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1" spans="1:26">
      <c r="A40" s="156" t="s">
        <v>43</v>
      </c>
      <c r="B40" s="13" t="s">
        <v>301</v>
      </c>
      <c r="C40" s="13" t="s">
        <v>302</v>
      </c>
      <c r="D40" s="13" t="s">
        <v>61</v>
      </c>
      <c r="E40" s="13" t="s">
        <v>62</v>
      </c>
      <c r="F40" s="13" t="s">
        <v>303</v>
      </c>
      <c r="G40" s="13" t="s">
        <v>212</v>
      </c>
      <c r="H40" s="15">
        <v>0.5</v>
      </c>
      <c r="I40" s="15">
        <v>0.5</v>
      </c>
      <c r="J40" s="15"/>
      <c r="K40" s="15"/>
      <c r="L40" s="15"/>
      <c r="M40" s="15">
        <v>0.5</v>
      </c>
      <c r="N40" s="15"/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1" spans="1:26">
      <c r="A41" s="156" t="s">
        <v>43</v>
      </c>
      <c r="B41" s="13" t="s">
        <v>301</v>
      </c>
      <c r="C41" s="13" t="s">
        <v>302</v>
      </c>
      <c r="D41" s="13" t="s">
        <v>65</v>
      </c>
      <c r="E41" s="13" t="s">
        <v>62</v>
      </c>
      <c r="F41" s="13" t="s">
        <v>304</v>
      </c>
      <c r="G41" s="13" t="s">
        <v>195</v>
      </c>
      <c r="H41" s="15">
        <v>5</v>
      </c>
      <c r="I41" s="15">
        <v>5</v>
      </c>
      <c r="J41" s="15"/>
      <c r="K41" s="15"/>
      <c r="L41" s="15"/>
      <c r="M41" s="15">
        <v>5</v>
      </c>
      <c r="N41" s="15"/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1" spans="1:26">
      <c r="A42" s="156" t="s">
        <v>43</v>
      </c>
      <c r="B42" s="13" t="s">
        <v>305</v>
      </c>
      <c r="C42" s="13" t="s">
        <v>204</v>
      </c>
      <c r="D42" s="13" t="s">
        <v>65</v>
      </c>
      <c r="E42" s="13" t="s">
        <v>62</v>
      </c>
      <c r="F42" s="13" t="s">
        <v>306</v>
      </c>
      <c r="G42" s="13" t="s">
        <v>204</v>
      </c>
      <c r="H42" s="15">
        <v>6</v>
      </c>
      <c r="I42" s="15">
        <v>6</v>
      </c>
      <c r="J42" s="15"/>
      <c r="K42" s="15"/>
      <c r="L42" s="15"/>
      <c r="M42" s="15">
        <v>6</v>
      </c>
      <c r="N42" s="15"/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1" spans="1:26">
      <c r="A43" s="156" t="s">
        <v>43</v>
      </c>
      <c r="B43" s="13" t="s">
        <v>301</v>
      </c>
      <c r="C43" s="13" t="s">
        <v>302</v>
      </c>
      <c r="D43" s="13" t="s">
        <v>70</v>
      </c>
      <c r="E43" s="13" t="s">
        <v>62</v>
      </c>
      <c r="F43" s="13" t="s">
        <v>303</v>
      </c>
      <c r="G43" s="13" t="s">
        <v>212</v>
      </c>
      <c r="H43" s="15">
        <v>2.5</v>
      </c>
      <c r="I43" s="15">
        <v>2.5</v>
      </c>
      <c r="J43" s="15"/>
      <c r="K43" s="15"/>
      <c r="L43" s="15"/>
      <c r="M43" s="15">
        <v>2.5</v>
      </c>
      <c r="N43" s="15"/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1" spans="1:26">
      <c r="A44" s="156" t="s">
        <v>43</v>
      </c>
      <c r="B44" s="13" t="s">
        <v>305</v>
      </c>
      <c r="C44" s="13" t="s">
        <v>204</v>
      </c>
      <c r="D44" s="13" t="s">
        <v>117</v>
      </c>
      <c r="E44" s="13" t="s">
        <v>118</v>
      </c>
      <c r="F44" s="13" t="s">
        <v>306</v>
      </c>
      <c r="G44" s="13" t="s">
        <v>204</v>
      </c>
      <c r="H44" s="15">
        <v>8.5</v>
      </c>
      <c r="I44" s="15">
        <v>8.5</v>
      </c>
      <c r="J44" s="15"/>
      <c r="K44" s="15"/>
      <c r="L44" s="15"/>
      <c r="M44" s="15">
        <v>8.5</v>
      </c>
      <c r="N44" s="15"/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23.25" customHeight="1" outlineLevel="1" spans="1:26">
      <c r="A45" s="156" t="s">
        <v>43</v>
      </c>
      <c r="B45" s="13" t="s">
        <v>301</v>
      </c>
      <c r="C45" s="13" t="s">
        <v>302</v>
      </c>
      <c r="D45" s="13" t="s">
        <v>117</v>
      </c>
      <c r="E45" s="13" t="s">
        <v>118</v>
      </c>
      <c r="F45" s="13" t="s">
        <v>303</v>
      </c>
      <c r="G45" s="13" t="s">
        <v>212</v>
      </c>
      <c r="H45" s="15">
        <v>17</v>
      </c>
      <c r="I45" s="15">
        <v>17</v>
      </c>
      <c r="J45" s="15"/>
      <c r="K45" s="15"/>
      <c r="L45" s="15"/>
      <c r="M45" s="15">
        <v>17</v>
      </c>
      <c r="N45" s="15"/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23.25" customHeight="1" outlineLevel="1" spans="1:26">
      <c r="A46" s="156" t="s">
        <v>43</v>
      </c>
      <c r="B46" s="13" t="s">
        <v>307</v>
      </c>
      <c r="C46" s="13" t="s">
        <v>225</v>
      </c>
      <c r="D46" s="13" t="s">
        <v>61</v>
      </c>
      <c r="E46" s="13" t="s">
        <v>62</v>
      </c>
      <c r="F46" s="13" t="s">
        <v>308</v>
      </c>
      <c r="G46" s="13" t="s">
        <v>225</v>
      </c>
      <c r="H46" s="15">
        <v>0.186504</v>
      </c>
      <c r="I46" s="15">
        <v>0.186504</v>
      </c>
      <c r="J46" s="15"/>
      <c r="K46" s="15"/>
      <c r="L46" s="15"/>
      <c r="M46" s="15">
        <v>0.186504</v>
      </c>
      <c r="N46" s="15"/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23.25" customHeight="1" outlineLevel="1" spans="1:26">
      <c r="A47" s="156" t="s">
        <v>43</v>
      </c>
      <c r="B47" s="13" t="s">
        <v>307</v>
      </c>
      <c r="C47" s="13" t="s">
        <v>225</v>
      </c>
      <c r="D47" s="13" t="s">
        <v>65</v>
      </c>
      <c r="E47" s="13" t="s">
        <v>62</v>
      </c>
      <c r="F47" s="13" t="s">
        <v>308</v>
      </c>
      <c r="G47" s="13" t="s">
        <v>225</v>
      </c>
      <c r="H47" s="15">
        <v>3.78612</v>
      </c>
      <c r="I47" s="15">
        <v>3.78612</v>
      </c>
      <c r="J47" s="15"/>
      <c r="K47" s="15"/>
      <c r="L47" s="15"/>
      <c r="M47" s="15">
        <v>3.78612</v>
      </c>
      <c r="N47" s="15"/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23.25" customHeight="1" outlineLevel="1" spans="1:26">
      <c r="A48" s="156" t="s">
        <v>43</v>
      </c>
      <c r="B48" s="13" t="s">
        <v>307</v>
      </c>
      <c r="C48" s="13" t="s">
        <v>225</v>
      </c>
      <c r="D48" s="13" t="s">
        <v>70</v>
      </c>
      <c r="E48" s="13" t="s">
        <v>62</v>
      </c>
      <c r="F48" s="13" t="s">
        <v>308</v>
      </c>
      <c r="G48" s="13" t="s">
        <v>225</v>
      </c>
      <c r="H48" s="15">
        <v>0.925992</v>
      </c>
      <c r="I48" s="15">
        <v>0.925992</v>
      </c>
      <c r="J48" s="15"/>
      <c r="K48" s="15"/>
      <c r="L48" s="15"/>
      <c r="M48" s="15">
        <v>0.925992</v>
      </c>
      <c r="N48" s="15"/>
      <c r="O48" s="13"/>
      <c r="P48" s="13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23.25" customHeight="1" outlineLevel="1" spans="1:26">
      <c r="A49" s="156" t="s">
        <v>43</v>
      </c>
      <c r="B49" s="13" t="s">
        <v>307</v>
      </c>
      <c r="C49" s="13" t="s">
        <v>225</v>
      </c>
      <c r="D49" s="13" t="s">
        <v>117</v>
      </c>
      <c r="E49" s="13" t="s">
        <v>118</v>
      </c>
      <c r="F49" s="13" t="s">
        <v>308</v>
      </c>
      <c r="G49" s="13" t="s">
        <v>225</v>
      </c>
      <c r="H49" s="15">
        <v>9.815256</v>
      </c>
      <c r="I49" s="15">
        <v>9.815256</v>
      </c>
      <c r="J49" s="15"/>
      <c r="K49" s="15"/>
      <c r="L49" s="15"/>
      <c r="M49" s="15">
        <v>9.815256</v>
      </c>
      <c r="N49" s="15"/>
      <c r="O49" s="13"/>
      <c r="P49" s="13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23.25" customHeight="1" outlineLevel="1" spans="1:26">
      <c r="A50" s="156" t="s">
        <v>43</v>
      </c>
      <c r="B50" s="13" t="s">
        <v>309</v>
      </c>
      <c r="C50" s="13" t="s">
        <v>310</v>
      </c>
      <c r="D50" s="13" t="s">
        <v>65</v>
      </c>
      <c r="E50" s="13" t="s">
        <v>62</v>
      </c>
      <c r="F50" s="13" t="s">
        <v>311</v>
      </c>
      <c r="G50" s="13" t="s">
        <v>206</v>
      </c>
      <c r="H50" s="15">
        <v>7.5</v>
      </c>
      <c r="I50" s="15">
        <v>7.5</v>
      </c>
      <c r="J50" s="15"/>
      <c r="K50" s="15"/>
      <c r="L50" s="15"/>
      <c r="M50" s="15">
        <v>7.5</v>
      </c>
      <c r="N50" s="15"/>
      <c r="O50" s="13"/>
      <c r="P50" s="13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23.25" customHeight="1" outlineLevel="1" spans="1:26">
      <c r="A51" s="156" t="s">
        <v>43</v>
      </c>
      <c r="B51" s="13" t="s">
        <v>312</v>
      </c>
      <c r="C51" s="13" t="s">
        <v>313</v>
      </c>
      <c r="D51" s="13" t="s">
        <v>61</v>
      </c>
      <c r="E51" s="13" t="s">
        <v>62</v>
      </c>
      <c r="F51" s="13" t="s">
        <v>314</v>
      </c>
      <c r="G51" s="13" t="s">
        <v>231</v>
      </c>
      <c r="H51" s="15">
        <v>0.9</v>
      </c>
      <c r="I51" s="15">
        <v>0.9</v>
      </c>
      <c r="J51" s="15"/>
      <c r="K51" s="15"/>
      <c r="L51" s="15"/>
      <c r="M51" s="15">
        <v>0.9</v>
      </c>
      <c r="N51" s="15"/>
      <c r="O51" s="13"/>
      <c r="P51" s="13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23.25" customHeight="1" outlineLevel="1" spans="1:26">
      <c r="A52" s="156" t="s">
        <v>43</v>
      </c>
      <c r="B52" s="13" t="s">
        <v>312</v>
      </c>
      <c r="C52" s="13" t="s">
        <v>313</v>
      </c>
      <c r="D52" s="13" t="s">
        <v>65</v>
      </c>
      <c r="E52" s="13" t="s">
        <v>62</v>
      </c>
      <c r="F52" s="13" t="s">
        <v>314</v>
      </c>
      <c r="G52" s="13" t="s">
        <v>231</v>
      </c>
      <c r="H52" s="15">
        <v>19.32</v>
      </c>
      <c r="I52" s="15">
        <v>19.32</v>
      </c>
      <c r="J52" s="15"/>
      <c r="K52" s="15"/>
      <c r="L52" s="15"/>
      <c r="M52" s="15">
        <v>19.32</v>
      </c>
      <c r="N52" s="15"/>
      <c r="O52" s="13"/>
      <c r="P52" s="13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23.25" customHeight="1" outlineLevel="1" spans="1:26">
      <c r="A53" s="156" t="s">
        <v>43</v>
      </c>
      <c r="B53" s="13" t="s">
        <v>312</v>
      </c>
      <c r="C53" s="13" t="s">
        <v>313</v>
      </c>
      <c r="D53" s="13" t="s">
        <v>70</v>
      </c>
      <c r="E53" s="13" t="s">
        <v>62</v>
      </c>
      <c r="F53" s="13" t="s">
        <v>314</v>
      </c>
      <c r="G53" s="13" t="s">
        <v>231</v>
      </c>
      <c r="H53" s="15">
        <v>4.5</v>
      </c>
      <c r="I53" s="15">
        <v>4.5</v>
      </c>
      <c r="J53" s="15"/>
      <c r="K53" s="15"/>
      <c r="L53" s="15"/>
      <c r="M53" s="15">
        <v>4.5</v>
      </c>
      <c r="N53" s="15"/>
      <c r="O53" s="13"/>
      <c r="P53" s="13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23.25" customHeight="1" outlineLevel="1" spans="1:26">
      <c r="A54" s="156" t="s">
        <v>43</v>
      </c>
      <c r="B54" s="13" t="s">
        <v>315</v>
      </c>
      <c r="C54" s="13" t="s">
        <v>221</v>
      </c>
      <c r="D54" s="13" t="s">
        <v>80</v>
      </c>
      <c r="E54" s="13" t="s">
        <v>81</v>
      </c>
      <c r="F54" s="13" t="s">
        <v>316</v>
      </c>
      <c r="G54" s="13" t="s">
        <v>234</v>
      </c>
      <c r="H54" s="15">
        <v>17.28</v>
      </c>
      <c r="I54" s="15">
        <v>17.28</v>
      </c>
      <c r="J54" s="15"/>
      <c r="K54" s="15"/>
      <c r="L54" s="15"/>
      <c r="M54" s="15">
        <v>17.28</v>
      </c>
      <c r="N54" s="15"/>
      <c r="O54" s="13"/>
      <c r="P54" s="13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23.25" customHeight="1" outlineLevel="1" spans="1:26">
      <c r="A55" s="156" t="s">
        <v>43</v>
      </c>
      <c r="B55" s="13" t="s">
        <v>315</v>
      </c>
      <c r="C55" s="13" t="s">
        <v>221</v>
      </c>
      <c r="D55" s="13" t="s">
        <v>82</v>
      </c>
      <c r="E55" s="13" t="s">
        <v>83</v>
      </c>
      <c r="F55" s="13" t="s">
        <v>316</v>
      </c>
      <c r="G55" s="13" t="s">
        <v>234</v>
      </c>
      <c r="H55" s="15">
        <v>20.16</v>
      </c>
      <c r="I55" s="15">
        <v>20.16</v>
      </c>
      <c r="J55" s="15"/>
      <c r="K55" s="15"/>
      <c r="L55" s="15"/>
      <c r="M55" s="15">
        <v>20.16</v>
      </c>
      <c r="N55" s="15"/>
      <c r="O55" s="13"/>
      <c r="P55" s="13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23.25" customHeight="1" outlineLevel="1" spans="1:26">
      <c r="A56" s="156" t="s">
        <v>43</v>
      </c>
      <c r="B56" s="13" t="s">
        <v>317</v>
      </c>
      <c r="C56" s="13" t="s">
        <v>234</v>
      </c>
      <c r="D56" s="13" t="s">
        <v>71</v>
      </c>
      <c r="E56" s="13" t="s">
        <v>72</v>
      </c>
      <c r="F56" s="13" t="s">
        <v>316</v>
      </c>
      <c r="G56" s="13" t="s">
        <v>234</v>
      </c>
      <c r="H56" s="15">
        <v>2.6</v>
      </c>
      <c r="I56" s="15">
        <v>2.6</v>
      </c>
      <c r="J56" s="15"/>
      <c r="K56" s="15"/>
      <c r="L56" s="15"/>
      <c r="M56" s="15">
        <v>2.6</v>
      </c>
      <c r="N56" s="15"/>
      <c r="O56" s="13"/>
      <c r="P56" s="13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23.25" customHeight="1" outlineLevel="1" spans="1:26">
      <c r="A57" s="156" t="s">
        <v>43</v>
      </c>
      <c r="B57" s="13" t="s">
        <v>317</v>
      </c>
      <c r="C57" s="13" t="s">
        <v>234</v>
      </c>
      <c r="D57" s="13" t="s">
        <v>75</v>
      </c>
      <c r="E57" s="13" t="s">
        <v>67</v>
      </c>
      <c r="F57" s="13" t="s">
        <v>316</v>
      </c>
      <c r="G57" s="13" t="s">
        <v>234</v>
      </c>
      <c r="H57" s="15">
        <v>1.248</v>
      </c>
      <c r="I57" s="15">
        <v>1.248</v>
      </c>
      <c r="J57" s="15"/>
      <c r="K57" s="15"/>
      <c r="L57" s="15"/>
      <c r="M57" s="15">
        <v>1.248</v>
      </c>
      <c r="N57" s="15"/>
      <c r="O57" s="13"/>
      <c r="P57" s="13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23.25" customHeight="1" outlineLevel="1" spans="1:26">
      <c r="A58" s="156" t="s">
        <v>43</v>
      </c>
      <c r="B58" s="13" t="s">
        <v>318</v>
      </c>
      <c r="C58" s="13" t="s">
        <v>319</v>
      </c>
      <c r="D58" s="13" t="s">
        <v>84</v>
      </c>
      <c r="E58" s="13" t="s">
        <v>85</v>
      </c>
      <c r="F58" s="13" t="s">
        <v>287</v>
      </c>
      <c r="G58" s="13" t="s">
        <v>194</v>
      </c>
      <c r="H58" s="15">
        <v>40.5</v>
      </c>
      <c r="I58" s="15">
        <v>40.5</v>
      </c>
      <c r="J58" s="15"/>
      <c r="K58" s="15"/>
      <c r="L58" s="15"/>
      <c r="M58" s="15">
        <v>40.5</v>
      </c>
      <c r="N58" s="15"/>
      <c r="O58" s="13"/>
      <c r="P58" s="13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23.25" customHeight="1" outlineLevel="1" spans="1:26">
      <c r="A59" s="156" t="s">
        <v>43</v>
      </c>
      <c r="B59" s="13" t="s">
        <v>320</v>
      </c>
      <c r="C59" s="13" t="s">
        <v>321</v>
      </c>
      <c r="D59" s="13" t="s">
        <v>121</v>
      </c>
      <c r="E59" s="13" t="s">
        <v>122</v>
      </c>
      <c r="F59" s="13" t="s">
        <v>322</v>
      </c>
      <c r="G59" s="13" t="s">
        <v>238</v>
      </c>
      <c r="H59" s="15">
        <v>4.2811</v>
      </c>
      <c r="I59" s="15">
        <v>4.2811</v>
      </c>
      <c r="J59" s="15"/>
      <c r="K59" s="15"/>
      <c r="L59" s="15"/>
      <c r="M59" s="15">
        <v>4.2811</v>
      </c>
      <c r="N59" s="15"/>
      <c r="O59" s="13"/>
      <c r="P59" s="13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23.25" customHeight="1" outlineLevel="1" spans="1:26">
      <c r="A60" s="156" t="s">
        <v>43</v>
      </c>
      <c r="B60" s="13" t="s">
        <v>318</v>
      </c>
      <c r="C60" s="13" t="s">
        <v>319</v>
      </c>
      <c r="D60" s="13" t="s">
        <v>100</v>
      </c>
      <c r="E60" s="13" t="s">
        <v>99</v>
      </c>
      <c r="F60" s="13" t="s">
        <v>298</v>
      </c>
      <c r="G60" s="13" t="s">
        <v>205</v>
      </c>
      <c r="H60" s="15">
        <v>1.8</v>
      </c>
      <c r="I60" s="15">
        <v>1.8</v>
      </c>
      <c r="J60" s="15"/>
      <c r="K60" s="15"/>
      <c r="L60" s="15"/>
      <c r="M60" s="15">
        <v>1.8</v>
      </c>
      <c r="N60" s="15"/>
      <c r="O60" s="13"/>
      <c r="P60" s="13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23.25" customHeight="1" outlineLevel="1" spans="1:26">
      <c r="A61" s="156" t="s">
        <v>43</v>
      </c>
      <c r="B61" s="13" t="s">
        <v>318</v>
      </c>
      <c r="C61" s="13" t="s">
        <v>319</v>
      </c>
      <c r="D61" s="13" t="s">
        <v>105</v>
      </c>
      <c r="E61" s="13" t="s">
        <v>106</v>
      </c>
      <c r="F61" s="13" t="s">
        <v>290</v>
      </c>
      <c r="G61" s="13" t="s">
        <v>199</v>
      </c>
      <c r="H61" s="15">
        <v>32</v>
      </c>
      <c r="I61" s="15">
        <v>32</v>
      </c>
      <c r="J61" s="15"/>
      <c r="K61" s="15"/>
      <c r="L61" s="15"/>
      <c r="M61" s="15">
        <v>32</v>
      </c>
      <c r="N61" s="15"/>
      <c r="O61" s="13"/>
      <c r="P61" s="13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23.25" customHeight="1" spans="1:26">
      <c r="A62" s="156" t="s">
        <v>43</v>
      </c>
      <c r="B62" s="13" t="s">
        <v>318</v>
      </c>
      <c r="C62" s="13" t="s">
        <v>319</v>
      </c>
      <c r="D62" s="13" t="s">
        <v>111</v>
      </c>
      <c r="E62" s="13" t="s">
        <v>112</v>
      </c>
      <c r="F62" s="13" t="s">
        <v>298</v>
      </c>
      <c r="G62" s="13" t="s">
        <v>205</v>
      </c>
      <c r="H62" s="15">
        <v>1.2</v>
      </c>
      <c r="I62" s="15">
        <v>1.2</v>
      </c>
      <c r="J62" s="15"/>
      <c r="K62" s="15"/>
      <c r="L62" s="15"/>
      <c r="M62" s="15">
        <v>1.2</v>
      </c>
      <c r="N62" s="15"/>
      <c r="O62" s="13"/>
      <c r="P62" s="13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7.25" customHeight="1" spans="1:26">
      <c r="A63" s="157" t="s">
        <v>129</v>
      </c>
      <c r="B63" s="158"/>
      <c r="C63" s="158"/>
      <c r="D63" s="158"/>
      <c r="E63" s="158"/>
      <c r="F63" s="158"/>
      <c r="G63" s="159"/>
      <c r="H63" s="15">
        <v>1441.097692</v>
      </c>
      <c r="I63" s="15">
        <v>1441.097692</v>
      </c>
      <c r="J63" s="15"/>
      <c r="K63" s="15"/>
      <c r="L63" s="15"/>
      <c r="M63" s="15">
        <v>1441.097692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63:G6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W41"/>
  <sheetViews>
    <sheetView showZeros="0" topLeftCell="G7" workbookViewId="0">
      <selection activeCell="A1" sqref="A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037037037037" customWidth="1"/>
    <col min="11" max="11" width="11" customWidth="1"/>
    <col min="12" max="14" width="12.287037037037" customWidth="1"/>
    <col min="15" max="15" width="12.7037037037037" customWidth="1"/>
    <col min="16" max="17" width="11.1388888888889" customWidth="1"/>
    <col min="19" max="19" width="10.287037037037" customWidth="1"/>
    <col min="20" max="21" width="11.8518518518519" customWidth="1"/>
    <col min="22" max="22" width="11.7037037037037" customWidth="1"/>
    <col min="23" max="23" width="10.287037037037" customWidth="1"/>
  </cols>
  <sheetData>
    <row r="1" ht="13.5" customHeight="1" spans="2:23">
      <c r="B1" s="137"/>
      <c r="C1"/>
      <c r="D1"/>
      <c r="E1" s="1"/>
      <c r="F1" s="1"/>
      <c r="G1" s="1"/>
      <c r="H1" s="1"/>
      <c r="I1"/>
      <c r="J1"/>
      <c r="K1"/>
      <c r="L1"/>
      <c r="M1"/>
      <c r="N1"/>
      <c r="O1"/>
      <c r="P1"/>
      <c r="Q1"/>
      <c r="R1"/>
      <c r="S1"/>
      <c r="T1"/>
      <c r="U1" s="137"/>
      <c r="V1"/>
      <c r="W1" s="144" t="s">
        <v>323</v>
      </c>
    </row>
    <row r="2" ht="27.75" customHeight="1" spans="1:23">
      <c r="A2" s="3" t="s">
        <v>324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"单位名称："&amp;"曲靖市马龙区人民政府旧县街道办事处"</f>
        <v>单位名称：曲靖市马龙区人民政府旧县街道办事处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/>
      <c r="S3"/>
      <c r="T3"/>
      <c r="U3" s="137"/>
      <c r="V3"/>
      <c r="W3" s="266" t="s">
        <v>2</v>
      </c>
    </row>
    <row r="4" ht="21.75" customHeight="1" spans="1:23">
      <c r="A4" s="8" t="s">
        <v>325</v>
      </c>
      <c r="B4" s="9" t="s">
        <v>252</v>
      </c>
      <c r="C4" s="8" t="s">
        <v>253</v>
      </c>
      <c r="D4" s="8" t="s">
        <v>251</v>
      </c>
      <c r="E4" s="9" t="s">
        <v>254</v>
      </c>
      <c r="F4" s="9" t="s">
        <v>255</v>
      </c>
      <c r="G4" s="9" t="s">
        <v>326</v>
      </c>
      <c r="H4" s="9" t="s">
        <v>327</v>
      </c>
      <c r="I4" s="10" t="s">
        <v>29</v>
      </c>
      <c r="J4" s="10" t="s">
        <v>328</v>
      </c>
      <c r="K4" s="10"/>
      <c r="L4" s="10"/>
      <c r="M4" s="10"/>
      <c r="N4" s="10" t="s">
        <v>260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8"/>
      <c r="F5" s="138"/>
      <c r="G5" s="138"/>
      <c r="H5" s="138"/>
      <c r="I5" s="10"/>
      <c r="J5" s="142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38"/>
      <c r="R5" s="9" t="s">
        <v>31</v>
      </c>
      <c r="S5" s="9" t="s">
        <v>37</v>
      </c>
      <c r="T5" s="9" t="s">
        <v>267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3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329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330</v>
      </c>
      <c r="D9" s="14"/>
      <c r="E9" s="14"/>
      <c r="F9" s="14"/>
      <c r="G9" s="14"/>
      <c r="H9" s="14"/>
      <c r="I9" s="15">
        <v>389.67452</v>
      </c>
      <c r="J9" s="15">
        <v>389.67452</v>
      </c>
      <c r="K9" s="15">
        <v>389.67452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331</v>
      </c>
      <c r="B10" s="13" t="s">
        <v>332</v>
      </c>
      <c r="C10" s="13" t="s">
        <v>330</v>
      </c>
      <c r="D10" s="13" t="s">
        <v>43</v>
      </c>
      <c r="E10" s="13" t="s">
        <v>121</v>
      </c>
      <c r="F10" s="13" t="s">
        <v>122</v>
      </c>
      <c r="G10" s="13" t="s">
        <v>303</v>
      </c>
      <c r="H10" s="13" t="s">
        <v>212</v>
      </c>
      <c r="I10" s="15">
        <v>50</v>
      </c>
      <c r="J10" s="15">
        <v>50</v>
      </c>
      <c r="K10" s="15">
        <v>50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331</v>
      </c>
      <c r="B11" s="13" t="s">
        <v>332</v>
      </c>
      <c r="C11" s="13" t="s">
        <v>330</v>
      </c>
      <c r="D11" s="13" t="s">
        <v>43</v>
      </c>
      <c r="E11" s="13" t="s">
        <v>121</v>
      </c>
      <c r="F11" s="13" t="s">
        <v>122</v>
      </c>
      <c r="G11" s="13" t="s">
        <v>303</v>
      </c>
      <c r="H11" s="13" t="s">
        <v>212</v>
      </c>
      <c r="I11" s="15">
        <v>10.7</v>
      </c>
      <c r="J11" s="15">
        <v>10.7</v>
      </c>
      <c r="K11" s="15">
        <v>10.7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331</v>
      </c>
      <c r="B12" s="13" t="s">
        <v>332</v>
      </c>
      <c r="C12" s="13" t="s">
        <v>330</v>
      </c>
      <c r="D12" s="13" t="s">
        <v>43</v>
      </c>
      <c r="E12" s="13" t="s">
        <v>121</v>
      </c>
      <c r="F12" s="13" t="s">
        <v>122</v>
      </c>
      <c r="G12" s="13" t="s">
        <v>316</v>
      </c>
      <c r="H12" s="13" t="s">
        <v>234</v>
      </c>
      <c r="I12" s="15">
        <v>227.33952</v>
      </c>
      <c r="J12" s="15">
        <v>227.33952</v>
      </c>
      <c r="K12" s="15">
        <v>227.33952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331</v>
      </c>
      <c r="B13" s="13" t="s">
        <v>332</v>
      </c>
      <c r="C13" s="13" t="s">
        <v>330</v>
      </c>
      <c r="D13" s="13" t="s">
        <v>43</v>
      </c>
      <c r="E13" s="13" t="s">
        <v>121</v>
      </c>
      <c r="F13" s="13" t="s">
        <v>122</v>
      </c>
      <c r="G13" s="13" t="s">
        <v>316</v>
      </c>
      <c r="H13" s="13" t="s">
        <v>234</v>
      </c>
      <c r="I13" s="15">
        <v>96</v>
      </c>
      <c r="J13" s="15">
        <v>96</v>
      </c>
      <c r="K13" s="15">
        <v>96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331</v>
      </c>
      <c r="B14" s="13" t="s">
        <v>332</v>
      </c>
      <c r="C14" s="13" t="s">
        <v>330</v>
      </c>
      <c r="D14" s="13" t="s">
        <v>43</v>
      </c>
      <c r="E14" s="13" t="s">
        <v>121</v>
      </c>
      <c r="F14" s="13" t="s">
        <v>122</v>
      </c>
      <c r="G14" s="13" t="s">
        <v>333</v>
      </c>
      <c r="H14" s="13" t="s">
        <v>237</v>
      </c>
      <c r="I14" s="15">
        <v>5.635</v>
      </c>
      <c r="J14" s="15">
        <v>5.635</v>
      </c>
      <c r="K14" s="15">
        <v>5.635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334</v>
      </c>
      <c r="D15" s="13"/>
      <c r="E15" s="13"/>
      <c r="F15" s="13"/>
      <c r="G15" s="13"/>
      <c r="H15" s="13"/>
      <c r="I15" s="15">
        <v>10.335</v>
      </c>
      <c r="J15" s="15">
        <v>10.335</v>
      </c>
      <c r="K15" s="15">
        <v>10.335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335</v>
      </c>
      <c r="B16" s="13" t="s">
        <v>336</v>
      </c>
      <c r="C16" s="13" t="s">
        <v>334</v>
      </c>
      <c r="D16" s="13" t="s">
        <v>43</v>
      </c>
      <c r="E16" s="13" t="s">
        <v>121</v>
      </c>
      <c r="F16" s="13" t="s">
        <v>122</v>
      </c>
      <c r="G16" s="13" t="s">
        <v>303</v>
      </c>
      <c r="H16" s="13" t="s">
        <v>212</v>
      </c>
      <c r="I16" s="15">
        <v>10.335</v>
      </c>
      <c r="J16" s="15">
        <v>10.335</v>
      </c>
      <c r="K16" s="15">
        <v>10.335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/>
      <c r="B17" s="13"/>
      <c r="C17" s="13" t="s">
        <v>337</v>
      </c>
      <c r="D17" s="13"/>
      <c r="E17" s="13"/>
      <c r="F17" s="13"/>
      <c r="G17" s="13"/>
      <c r="H17" s="13"/>
      <c r="I17" s="15">
        <v>1100</v>
      </c>
      <c r="J17" s="15"/>
      <c r="K17" s="15"/>
      <c r="L17" s="15"/>
      <c r="M17" s="15"/>
      <c r="N17" s="15"/>
      <c r="O17" s="15"/>
      <c r="P17" s="13"/>
      <c r="Q17" s="15"/>
      <c r="R17" s="15">
        <v>1100</v>
      </c>
      <c r="S17" s="15"/>
      <c r="T17" s="15"/>
      <c r="U17" s="15"/>
      <c r="V17" s="15"/>
      <c r="W17" s="15">
        <v>1100</v>
      </c>
    </row>
    <row r="18" ht="23.25" customHeight="1" spans="1:23">
      <c r="A18" s="13" t="s">
        <v>335</v>
      </c>
      <c r="B18" s="13" t="s">
        <v>338</v>
      </c>
      <c r="C18" s="13" t="s">
        <v>337</v>
      </c>
      <c r="D18" s="13" t="s">
        <v>43</v>
      </c>
      <c r="E18" s="13" t="s">
        <v>65</v>
      </c>
      <c r="F18" s="13" t="s">
        <v>62</v>
      </c>
      <c r="G18" s="13" t="s">
        <v>303</v>
      </c>
      <c r="H18" s="13" t="s">
        <v>212</v>
      </c>
      <c r="I18" s="15">
        <v>294</v>
      </c>
      <c r="J18" s="15"/>
      <c r="K18" s="15"/>
      <c r="L18" s="15"/>
      <c r="M18" s="15"/>
      <c r="N18" s="15"/>
      <c r="O18" s="15"/>
      <c r="P18" s="13"/>
      <c r="Q18" s="15"/>
      <c r="R18" s="15">
        <v>294</v>
      </c>
      <c r="S18" s="15"/>
      <c r="T18" s="15"/>
      <c r="U18" s="15"/>
      <c r="V18" s="15"/>
      <c r="W18" s="15">
        <v>294</v>
      </c>
    </row>
    <row r="19" ht="23.25" customHeight="1" spans="1:23">
      <c r="A19" s="13" t="s">
        <v>335</v>
      </c>
      <c r="B19" s="13" t="s">
        <v>338</v>
      </c>
      <c r="C19" s="13" t="s">
        <v>337</v>
      </c>
      <c r="D19" s="13" t="s">
        <v>43</v>
      </c>
      <c r="E19" s="13" t="s">
        <v>65</v>
      </c>
      <c r="F19" s="13" t="s">
        <v>62</v>
      </c>
      <c r="G19" s="13" t="s">
        <v>339</v>
      </c>
      <c r="H19" s="13" t="s">
        <v>214</v>
      </c>
      <c r="I19" s="15">
        <v>6</v>
      </c>
      <c r="J19" s="15"/>
      <c r="K19" s="15"/>
      <c r="L19" s="15"/>
      <c r="M19" s="15"/>
      <c r="N19" s="15"/>
      <c r="O19" s="15"/>
      <c r="P19" s="13"/>
      <c r="Q19" s="15"/>
      <c r="R19" s="15">
        <v>6</v>
      </c>
      <c r="S19" s="15"/>
      <c r="T19" s="15"/>
      <c r="U19" s="15"/>
      <c r="V19" s="15"/>
      <c r="W19" s="15">
        <v>6</v>
      </c>
    </row>
    <row r="20" ht="23.25" customHeight="1" spans="1:23">
      <c r="A20" s="13" t="s">
        <v>335</v>
      </c>
      <c r="B20" s="13" t="s">
        <v>338</v>
      </c>
      <c r="C20" s="13" t="s">
        <v>337</v>
      </c>
      <c r="D20" s="13" t="s">
        <v>43</v>
      </c>
      <c r="E20" s="13" t="s">
        <v>65</v>
      </c>
      <c r="F20" s="13" t="s">
        <v>62</v>
      </c>
      <c r="G20" s="13" t="s">
        <v>340</v>
      </c>
      <c r="H20" s="13" t="s">
        <v>216</v>
      </c>
      <c r="I20" s="15">
        <v>16</v>
      </c>
      <c r="J20" s="15"/>
      <c r="K20" s="15"/>
      <c r="L20" s="15"/>
      <c r="M20" s="15"/>
      <c r="N20" s="15"/>
      <c r="O20" s="15"/>
      <c r="P20" s="13"/>
      <c r="Q20" s="15"/>
      <c r="R20" s="15">
        <v>16</v>
      </c>
      <c r="S20" s="15"/>
      <c r="T20" s="15"/>
      <c r="U20" s="15"/>
      <c r="V20" s="15"/>
      <c r="W20" s="15">
        <v>16</v>
      </c>
    </row>
    <row r="21" ht="23.25" customHeight="1" spans="1:23">
      <c r="A21" s="13" t="s">
        <v>335</v>
      </c>
      <c r="B21" s="13" t="s">
        <v>338</v>
      </c>
      <c r="C21" s="13" t="s">
        <v>337</v>
      </c>
      <c r="D21" s="13" t="s">
        <v>43</v>
      </c>
      <c r="E21" s="13" t="s">
        <v>65</v>
      </c>
      <c r="F21" s="13" t="s">
        <v>62</v>
      </c>
      <c r="G21" s="13" t="s">
        <v>341</v>
      </c>
      <c r="H21" s="13" t="s">
        <v>207</v>
      </c>
      <c r="I21" s="15">
        <v>10</v>
      </c>
      <c r="J21" s="15"/>
      <c r="K21" s="15"/>
      <c r="L21" s="15"/>
      <c r="M21" s="15"/>
      <c r="N21" s="15"/>
      <c r="O21" s="15"/>
      <c r="P21" s="13"/>
      <c r="Q21" s="15"/>
      <c r="R21" s="15">
        <v>10</v>
      </c>
      <c r="S21" s="15"/>
      <c r="T21" s="15"/>
      <c r="U21" s="15"/>
      <c r="V21" s="15"/>
      <c r="W21" s="15">
        <v>10</v>
      </c>
    </row>
    <row r="22" ht="23.25" customHeight="1" spans="1:23">
      <c r="A22" s="13" t="s">
        <v>335</v>
      </c>
      <c r="B22" s="13" t="s">
        <v>338</v>
      </c>
      <c r="C22" s="13" t="s">
        <v>337</v>
      </c>
      <c r="D22" s="13" t="s">
        <v>43</v>
      </c>
      <c r="E22" s="13" t="s">
        <v>65</v>
      </c>
      <c r="F22" s="13" t="s">
        <v>62</v>
      </c>
      <c r="G22" s="13" t="s">
        <v>304</v>
      </c>
      <c r="H22" s="13" t="s">
        <v>195</v>
      </c>
      <c r="I22" s="15">
        <v>22</v>
      </c>
      <c r="J22" s="15"/>
      <c r="K22" s="15"/>
      <c r="L22" s="15"/>
      <c r="M22" s="15"/>
      <c r="N22" s="15"/>
      <c r="O22" s="15"/>
      <c r="P22" s="13"/>
      <c r="Q22" s="15"/>
      <c r="R22" s="15">
        <v>22</v>
      </c>
      <c r="S22" s="15"/>
      <c r="T22" s="15"/>
      <c r="U22" s="15"/>
      <c r="V22" s="15"/>
      <c r="W22" s="15">
        <v>22</v>
      </c>
    </row>
    <row r="23" ht="23.25" customHeight="1" spans="1:23">
      <c r="A23" s="13" t="s">
        <v>335</v>
      </c>
      <c r="B23" s="13" t="s">
        <v>338</v>
      </c>
      <c r="C23" s="13" t="s">
        <v>337</v>
      </c>
      <c r="D23" s="13" t="s">
        <v>43</v>
      </c>
      <c r="E23" s="13" t="s">
        <v>65</v>
      </c>
      <c r="F23" s="13" t="s">
        <v>62</v>
      </c>
      <c r="G23" s="13" t="s">
        <v>342</v>
      </c>
      <c r="H23" s="13" t="s">
        <v>198</v>
      </c>
      <c r="I23" s="15">
        <v>4.5</v>
      </c>
      <c r="J23" s="15"/>
      <c r="K23" s="15"/>
      <c r="L23" s="15"/>
      <c r="M23" s="15"/>
      <c r="N23" s="15"/>
      <c r="O23" s="15"/>
      <c r="P23" s="13"/>
      <c r="Q23" s="15"/>
      <c r="R23" s="15">
        <v>4.5</v>
      </c>
      <c r="S23" s="15"/>
      <c r="T23" s="15"/>
      <c r="U23" s="15"/>
      <c r="V23" s="15"/>
      <c r="W23" s="15">
        <v>4.5</v>
      </c>
    </row>
    <row r="24" ht="23.25" customHeight="1" spans="1:23">
      <c r="A24" s="13" t="s">
        <v>335</v>
      </c>
      <c r="B24" s="13" t="s">
        <v>338</v>
      </c>
      <c r="C24" s="13" t="s">
        <v>337</v>
      </c>
      <c r="D24" s="13" t="s">
        <v>43</v>
      </c>
      <c r="E24" s="13" t="s">
        <v>65</v>
      </c>
      <c r="F24" s="13" t="s">
        <v>62</v>
      </c>
      <c r="G24" s="13" t="s">
        <v>306</v>
      </c>
      <c r="H24" s="13" t="s">
        <v>204</v>
      </c>
      <c r="I24" s="15">
        <v>25</v>
      </c>
      <c r="J24" s="15"/>
      <c r="K24" s="15"/>
      <c r="L24" s="15"/>
      <c r="M24" s="15"/>
      <c r="N24" s="15"/>
      <c r="O24" s="15"/>
      <c r="P24" s="13"/>
      <c r="Q24" s="15"/>
      <c r="R24" s="15">
        <v>25</v>
      </c>
      <c r="S24" s="15"/>
      <c r="T24" s="15"/>
      <c r="U24" s="15"/>
      <c r="V24" s="15"/>
      <c r="W24" s="15">
        <v>25</v>
      </c>
    </row>
    <row r="25" ht="23.25" customHeight="1" spans="1:23">
      <c r="A25" s="13" t="s">
        <v>335</v>
      </c>
      <c r="B25" s="13" t="s">
        <v>338</v>
      </c>
      <c r="C25" s="13" t="s">
        <v>337</v>
      </c>
      <c r="D25" s="13" t="s">
        <v>43</v>
      </c>
      <c r="E25" s="13" t="s">
        <v>65</v>
      </c>
      <c r="F25" s="13" t="s">
        <v>62</v>
      </c>
      <c r="G25" s="13" t="s">
        <v>343</v>
      </c>
      <c r="H25" s="13" t="s">
        <v>201</v>
      </c>
      <c r="I25" s="15">
        <v>20</v>
      </c>
      <c r="J25" s="15"/>
      <c r="K25" s="15"/>
      <c r="L25" s="15"/>
      <c r="M25" s="15"/>
      <c r="N25" s="15"/>
      <c r="O25" s="15"/>
      <c r="P25" s="13"/>
      <c r="Q25" s="15"/>
      <c r="R25" s="15">
        <v>20</v>
      </c>
      <c r="S25" s="15"/>
      <c r="T25" s="15"/>
      <c r="U25" s="15"/>
      <c r="V25" s="15"/>
      <c r="W25" s="15">
        <v>20</v>
      </c>
    </row>
    <row r="26" ht="23.25" customHeight="1" spans="1:23">
      <c r="A26" s="13" t="s">
        <v>335</v>
      </c>
      <c r="B26" s="13" t="s">
        <v>338</v>
      </c>
      <c r="C26" s="13" t="s">
        <v>337</v>
      </c>
      <c r="D26" s="13" t="s">
        <v>43</v>
      </c>
      <c r="E26" s="13" t="s">
        <v>65</v>
      </c>
      <c r="F26" s="13" t="s">
        <v>62</v>
      </c>
      <c r="G26" s="13" t="s">
        <v>311</v>
      </c>
      <c r="H26" s="13" t="s">
        <v>206</v>
      </c>
      <c r="I26" s="15">
        <v>30</v>
      </c>
      <c r="J26" s="15"/>
      <c r="K26" s="15"/>
      <c r="L26" s="15"/>
      <c r="M26" s="15"/>
      <c r="N26" s="15"/>
      <c r="O26" s="15"/>
      <c r="P26" s="13"/>
      <c r="Q26" s="15"/>
      <c r="R26" s="15">
        <v>30</v>
      </c>
      <c r="S26" s="15"/>
      <c r="T26" s="15"/>
      <c r="U26" s="15"/>
      <c r="V26" s="15"/>
      <c r="W26" s="15">
        <v>30</v>
      </c>
    </row>
    <row r="27" ht="23.25" customHeight="1" spans="1:23">
      <c r="A27" s="13" t="s">
        <v>335</v>
      </c>
      <c r="B27" s="13" t="s">
        <v>338</v>
      </c>
      <c r="C27" s="13" t="s">
        <v>337</v>
      </c>
      <c r="D27" s="13" t="s">
        <v>43</v>
      </c>
      <c r="E27" s="13" t="s">
        <v>65</v>
      </c>
      <c r="F27" s="13" t="s">
        <v>62</v>
      </c>
      <c r="G27" s="13" t="s">
        <v>314</v>
      </c>
      <c r="H27" s="13" t="s">
        <v>231</v>
      </c>
      <c r="I27" s="15">
        <v>10</v>
      </c>
      <c r="J27" s="15"/>
      <c r="K27" s="15"/>
      <c r="L27" s="15"/>
      <c r="M27" s="15"/>
      <c r="N27" s="15"/>
      <c r="O27" s="15"/>
      <c r="P27" s="13"/>
      <c r="Q27" s="15"/>
      <c r="R27" s="15">
        <v>10</v>
      </c>
      <c r="S27" s="15"/>
      <c r="T27" s="15"/>
      <c r="U27" s="15"/>
      <c r="V27" s="15"/>
      <c r="W27" s="15">
        <v>10</v>
      </c>
    </row>
    <row r="28" ht="23.25" customHeight="1" spans="1:23">
      <c r="A28" s="13" t="s">
        <v>335</v>
      </c>
      <c r="B28" s="13" t="s">
        <v>338</v>
      </c>
      <c r="C28" s="13" t="s">
        <v>337</v>
      </c>
      <c r="D28" s="13" t="s">
        <v>43</v>
      </c>
      <c r="E28" s="13" t="s">
        <v>65</v>
      </c>
      <c r="F28" s="13" t="s">
        <v>62</v>
      </c>
      <c r="G28" s="13" t="s">
        <v>316</v>
      </c>
      <c r="H28" s="13" t="s">
        <v>234</v>
      </c>
      <c r="I28" s="15">
        <v>90</v>
      </c>
      <c r="J28" s="15"/>
      <c r="K28" s="15"/>
      <c r="L28" s="15"/>
      <c r="M28" s="15"/>
      <c r="N28" s="15"/>
      <c r="O28" s="15"/>
      <c r="P28" s="13"/>
      <c r="Q28" s="15"/>
      <c r="R28" s="15">
        <v>90</v>
      </c>
      <c r="S28" s="15"/>
      <c r="T28" s="15"/>
      <c r="U28" s="15"/>
      <c r="V28" s="15"/>
      <c r="W28" s="15">
        <v>90</v>
      </c>
    </row>
    <row r="29" ht="23.25" customHeight="1" spans="1:23">
      <c r="A29" s="13" t="s">
        <v>335</v>
      </c>
      <c r="B29" s="13" t="s">
        <v>338</v>
      </c>
      <c r="C29" s="13" t="s">
        <v>337</v>
      </c>
      <c r="D29" s="13" t="s">
        <v>43</v>
      </c>
      <c r="E29" s="13" t="s">
        <v>65</v>
      </c>
      <c r="F29" s="13" t="s">
        <v>62</v>
      </c>
      <c r="G29" s="13" t="s">
        <v>344</v>
      </c>
      <c r="H29" s="13" t="s">
        <v>241</v>
      </c>
      <c r="I29" s="15">
        <v>15</v>
      </c>
      <c r="J29" s="15"/>
      <c r="K29" s="15"/>
      <c r="L29" s="15"/>
      <c r="M29" s="15"/>
      <c r="N29" s="15"/>
      <c r="O29" s="15"/>
      <c r="P29" s="13"/>
      <c r="Q29" s="15"/>
      <c r="R29" s="15">
        <v>15</v>
      </c>
      <c r="S29" s="15"/>
      <c r="T29" s="15"/>
      <c r="U29" s="15"/>
      <c r="V29" s="15"/>
      <c r="W29" s="15">
        <v>15</v>
      </c>
    </row>
    <row r="30" ht="23.25" customHeight="1" spans="1:23">
      <c r="A30" s="13" t="s">
        <v>335</v>
      </c>
      <c r="B30" s="13" t="s">
        <v>338</v>
      </c>
      <c r="C30" s="13" t="s">
        <v>337</v>
      </c>
      <c r="D30" s="13" t="s">
        <v>43</v>
      </c>
      <c r="E30" s="13" t="s">
        <v>65</v>
      </c>
      <c r="F30" s="13" t="s">
        <v>62</v>
      </c>
      <c r="G30" s="13" t="s">
        <v>345</v>
      </c>
      <c r="H30" s="13" t="s">
        <v>213</v>
      </c>
      <c r="I30" s="15">
        <v>380</v>
      </c>
      <c r="J30" s="15"/>
      <c r="K30" s="15"/>
      <c r="L30" s="15"/>
      <c r="M30" s="15"/>
      <c r="N30" s="15"/>
      <c r="O30" s="15"/>
      <c r="P30" s="13"/>
      <c r="Q30" s="15"/>
      <c r="R30" s="15">
        <v>380</v>
      </c>
      <c r="S30" s="15"/>
      <c r="T30" s="15"/>
      <c r="U30" s="15"/>
      <c r="V30" s="15"/>
      <c r="W30" s="15">
        <v>380</v>
      </c>
    </row>
    <row r="31" ht="23.25" customHeight="1" spans="1:23">
      <c r="A31" s="13" t="s">
        <v>335</v>
      </c>
      <c r="B31" s="13" t="s">
        <v>338</v>
      </c>
      <c r="C31" s="13" t="s">
        <v>337</v>
      </c>
      <c r="D31" s="13" t="s">
        <v>43</v>
      </c>
      <c r="E31" s="13" t="s">
        <v>65</v>
      </c>
      <c r="F31" s="13" t="s">
        <v>62</v>
      </c>
      <c r="G31" s="13" t="s">
        <v>346</v>
      </c>
      <c r="H31" s="13" t="s">
        <v>215</v>
      </c>
      <c r="I31" s="15">
        <v>20</v>
      </c>
      <c r="J31" s="15"/>
      <c r="K31" s="15"/>
      <c r="L31" s="15"/>
      <c r="M31" s="15"/>
      <c r="N31" s="15"/>
      <c r="O31" s="15"/>
      <c r="P31" s="13"/>
      <c r="Q31" s="15"/>
      <c r="R31" s="15">
        <v>20</v>
      </c>
      <c r="S31" s="15"/>
      <c r="T31" s="15"/>
      <c r="U31" s="15"/>
      <c r="V31" s="15"/>
      <c r="W31" s="15">
        <v>20</v>
      </c>
    </row>
    <row r="32" ht="23.25" customHeight="1" spans="1:23">
      <c r="A32" s="13" t="s">
        <v>335</v>
      </c>
      <c r="B32" s="13" t="s">
        <v>338</v>
      </c>
      <c r="C32" s="13" t="s">
        <v>337</v>
      </c>
      <c r="D32" s="13" t="s">
        <v>43</v>
      </c>
      <c r="E32" s="13" t="s">
        <v>66</v>
      </c>
      <c r="F32" s="13" t="s">
        <v>67</v>
      </c>
      <c r="G32" s="13" t="s">
        <v>316</v>
      </c>
      <c r="H32" s="13" t="s">
        <v>234</v>
      </c>
      <c r="I32" s="15">
        <v>70</v>
      </c>
      <c r="J32" s="15"/>
      <c r="K32" s="15"/>
      <c r="L32" s="15"/>
      <c r="M32" s="15"/>
      <c r="N32" s="15"/>
      <c r="O32" s="15"/>
      <c r="P32" s="13"/>
      <c r="Q32" s="15"/>
      <c r="R32" s="15">
        <v>70</v>
      </c>
      <c r="S32" s="15"/>
      <c r="T32" s="15"/>
      <c r="U32" s="15"/>
      <c r="V32" s="15"/>
      <c r="W32" s="15">
        <v>70</v>
      </c>
    </row>
    <row r="33" ht="23.25" customHeight="1" spans="1:23">
      <c r="A33" s="13" t="s">
        <v>335</v>
      </c>
      <c r="B33" s="13" t="s">
        <v>338</v>
      </c>
      <c r="C33" s="13" t="s">
        <v>337</v>
      </c>
      <c r="D33" s="13" t="s">
        <v>43</v>
      </c>
      <c r="E33" s="13" t="s">
        <v>92</v>
      </c>
      <c r="F33" s="13" t="s">
        <v>93</v>
      </c>
      <c r="G33" s="13" t="s">
        <v>347</v>
      </c>
      <c r="H33" s="13" t="s">
        <v>235</v>
      </c>
      <c r="I33" s="15">
        <v>30</v>
      </c>
      <c r="J33" s="15"/>
      <c r="K33" s="15"/>
      <c r="L33" s="15"/>
      <c r="M33" s="15"/>
      <c r="N33" s="15"/>
      <c r="O33" s="15"/>
      <c r="P33" s="13"/>
      <c r="Q33" s="15"/>
      <c r="R33" s="15">
        <v>30</v>
      </c>
      <c r="S33" s="15"/>
      <c r="T33" s="15"/>
      <c r="U33" s="15"/>
      <c r="V33" s="15"/>
      <c r="W33" s="15">
        <v>30</v>
      </c>
    </row>
    <row r="34" ht="23.25" customHeight="1" spans="1:23">
      <c r="A34" s="13" t="s">
        <v>335</v>
      </c>
      <c r="B34" s="13" t="s">
        <v>338</v>
      </c>
      <c r="C34" s="13" t="s">
        <v>337</v>
      </c>
      <c r="D34" s="13" t="s">
        <v>43</v>
      </c>
      <c r="E34" s="13" t="s">
        <v>96</v>
      </c>
      <c r="F34" s="13" t="s">
        <v>97</v>
      </c>
      <c r="G34" s="13" t="s">
        <v>303</v>
      </c>
      <c r="H34" s="13" t="s">
        <v>212</v>
      </c>
      <c r="I34" s="15">
        <v>4</v>
      </c>
      <c r="J34" s="15"/>
      <c r="K34" s="15"/>
      <c r="L34" s="15"/>
      <c r="M34" s="15"/>
      <c r="N34" s="15"/>
      <c r="O34" s="15"/>
      <c r="P34" s="13"/>
      <c r="Q34" s="15"/>
      <c r="R34" s="15">
        <v>4</v>
      </c>
      <c r="S34" s="15"/>
      <c r="T34" s="15"/>
      <c r="U34" s="15"/>
      <c r="V34" s="15"/>
      <c r="W34" s="15">
        <v>4</v>
      </c>
    </row>
    <row r="35" ht="23.25" customHeight="1" spans="1:23">
      <c r="A35" s="13" t="s">
        <v>335</v>
      </c>
      <c r="B35" s="13" t="s">
        <v>338</v>
      </c>
      <c r="C35" s="13" t="s">
        <v>337</v>
      </c>
      <c r="D35" s="13" t="s">
        <v>43</v>
      </c>
      <c r="E35" s="13" t="s">
        <v>96</v>
      </c>
      <c r="F35" s="13" t="s">
        <v>97</v>
      </c>
      <c r="G35" s="13" t="s">
        <v>340</v>
      </c>
      <c r="H35" s="13" t="s">
        <v>216</v>
      </c>
      <c r="I35" s="15">
        <v>3.5</v>
      </c>
      <c r="J35" s="15"/>
      <c r="K35" s="15"/>
      <c r="L35" s="15"/>
      <c r="M35" s="15"/>
      <c r="N35" s="15"/>
      <c r="O35" s="15"/>
      <c r="P35" s="13"/>
      <c r="Q35" s="15"/>
      <c r="R35" s="15">
        <v>3.5</v>
      </c>
      <c r="S35" s="15"/>
      <c r="T35" s="15"/>
      <c r="U35" s="15"/>
      <c r="V35" s="15"/>
      <c r="W35" s="15">
        <v>3.5</v>
      </c>
    </row>
    <row r="36" ht="23.25" customHeight="1" spans="1:23">
      <c r="A36" s="13" t="s">
        <v>335</v>
      </c>
      <c r="B36" s="13" t="s">
        <v>338</v>
      </c>
      <c r="C36" s="13" t="s">
        <v>337</v>
      </c>
      <c r="D36" s="13" t="s">
        <v>43</v>
      </c>
      <c r="E36" s="13" t="s">
        <v>96</v>
      </c>
      <c r="F36" s="13" t="s">
        <v>97</v>
      </c>
      <c r="G36" s="13" t="s">
        <v>316</v>
      </c>
      <c r="H36" s="13" t="s">
        <v>234</v>
      </c>
      <c r="I36" s="15">
        <v>50</v>
      </c>
      <c r="J36" s="15"/>
      <c r="K36" s="15"/>
      <c r="L36" s="15"/>
      <c r="M36" s="15"/>
      <c r="N36" s="15"/>
      <c r="O36" s="15"/>
      <c r="P36" s="13"/>
      <c r="Q36" s="15"/>
      <c r="R36" s="15">
        <v>50</v>
      </c>
      <c r="S36" s="15"/>
      <c r="T36" s="15"/>
      <c r="U36" s="15"/>
      <c r="V36" s="15"/>
      <c r="W36" s="15">
        <v>50</v>
      </c>
    </row>
    <row r="37" ht="23.25" customHeight="1" spans="1:23">
      <c r="A37" s="13"/>
      <c r="B37" s="13"/>
      <c r="C37" s="13" t="s">
        <v>348</v>
      </c>
      <c r="D37" s="13"/>
      <c r="E37" s="13"/>
      <c r="F37" s="13"/>
      <c r="G37" s="13"/>
      <c r="H37" s="13"/>
      <c r="I37" s="15">
        <v>23</v>
      </c>
      <c r="J37" s="15">
        <v>23</v>
      </c>
      <c r="K37" s="15">
        <v>23</v>
      </c>
      <c r="L37" s="15"/>
      <c r="M37" s="15"/>
      <c r="N37" s="15"/>
      <c r="O37" s="15"/>
      <c r="P37" s="13"/>
      <c r="Q37" s="15"/>
      <c r="R37" s="15"/>
      <c r="S37" s="15"/>
      <c r="T37" s="15"/>
      <c r="U37" s="15"/>
      <c r="V37" s="15"/>
      <c r="W37" s="15"/>
    </row>
    <row r="38" ht="23.25" customHeight="1" spans="1:23">
      <c r="A38" s="13" t="s">
        <v>335</v>
      </c>
      <c r="B38" s="13" t="s">
        <v>349</v>
      </c>
      <c r="C38" s="13" t="s">
        <v>348</v>
      </c>
      <c r="D38" s="13" t="s">
        <v>43</v>
      </c>
      <c r="E38" s="13" t="s">
        <v>65</v>
      </c>
      <c r="F38" s="13" t="s">
        <v>62</v>
      </c>
      <c r="G38" s="13" t="s">
        <v>303</v>
      </c>
      <c r="H38" s="13" t="s">
        <v>212</v>
      </c>
      <c r="I38" s="15">
        <v>23</v>
      </c>
      <c r="J38" s="15">
        <v>23</v>
      </c>
      <c r="K38" s="15">
        <v>23</v>
      </c>
      <c r="L38" s="15"/>
      <c r="M38" s="15"/>
      <c r="N38" s="15"/>
      <c r="O38" s="15"/>
      <c r="P38" s="13"/>
      <c r="Q38" s="15"/>
      <c r="R38" s="15"/>
      <c r="S38" s="15"/>
      <c r="T38" s="15"/>
      <c r="U38" s="15"/>
      <c r="V38" s="15"/>
      <c r="W38" s="15"/>
    </row>
    <row r="39" ht="23.25" customHeight="1" spans="1:23">
      <c r="A39" s="13"/>
      <c r="B39" s="13"/>
      <c r="C39" s="13" t="s">
        <v>350</v>
      </c>
      <c r="D39" s="13"/>
      <c r="E39" s="13"/>
      <c r="F39" s="13"/>
      <c r="G39" s="13"/>
      <c r="H39" s="13"/>
      <c r="I39" s="15">
        <v>2.0277</v>
      </c>
      <c r="J39" s="15">
        <v>2.0277</v>
      </c>
      <c r="K39" s="15">
        <v>2.0277</v>
      </c>
      <c r="L39" s="15"/>
      <c r="M39" s="15"/>
      <c r="N39" s="15"/>
      <c r="O39" s="15"/>
      <c r="P39" s="13"/>
      <c r="Q39" s="15"/>
      <c r="R39" s="15"/>
      <c r="S39" s="15"/>
      <c r="T39" s="15"/>
      <c r="U39" s="15"/>
      <c r="V39" s="15"/>
      <c r="W39" s="15"/>
    </row>
    <row r="40" ht="23.25" customHeight="1" spans="1:23">
      <c r="A40" s="13" t="s">
        <v>331</v>
      </c>
      <c r="B40" s="13" t="s">
        <v>351</v>
      </c>
      <c r="C40" s="13" t="s">
        <v>350</v>
      </c>
      <c r="D40" s="13" t="s">
        <v>43</v>
      </c>
      <c r="E40" s="13" t="s">
        <v>88</v>
      </c>
      <c r="F40" s="13" t="s">
        <v>89</v>
      </c>
      <c r="G40" s="13" t="s">
        <v>316</v>
      </c>
      <c r="H40" s="13" t="s">
        <v>234</v>
      </c>
      <c r="I40" s="15">
        <v>2.0277</v>
      </c>
      <c r="J40" s="15">
        <v>2.0277</v>
      </c>
      <c r="K40" s="15">
        <v>2.0277</v>
      </c>
      <c r="L40" s="15"/>
      <c r="M40" s="15"/>
      <c r="N40" s="15"/>
      <c r="O40" s="15"/>
      <c r="P40" s="13"/>
      <c r="Q40" s="15"/>
      <c r="R40" s="15"/>
      <c r="S40" s="15"/>
      <c r="T40" s="15"/>
      <c r="U40" s="15"/>
      <c r="V40" s="15"/>
      <c r="W40" s="15"/>
    </row>
    <row r="41" ht="18.75" customHeight="1" spans="1:23">
      <c r="A41" s="139" t="s">
        <v>129</v>
      </c>
      <c r="B41" s="140"/>
      <c r="C41" s="140"/>
      <c r="D41" s="140"/>
      <c r="E41" s="140"/>
      <c r="F41" s="140"/>
      <c r="G41" s="140"/>
      <c r="H41" s="141"/>
      <c r="I41" s="15">
        <v>1525.03722</v>
      </c>
      <c r="J41" s="15">
        <v>425.03722</v>
      </c>
      <c r="K41" s="15">
        <v>425.03722</v>
      </c>
      <c r="L41" s="15"/>
      <c r="M41" s="15"/>
      <c r="N41" s="15"/>
      <c r="O41" s="15"/>
      <c r="P41" s="15"/>
      <c r="Q41" s="15"/>
      <c r="R41" s="15">
        <v>1100</v>
      </c>
      <c r="S41" s="15"/>
      <c r="T41" s="15"/>
      <c r="U41" s="15"/>
      <c r="V41" s="15"/>
      <c r="W41" s="15">
        <v>1100</v>
      </c>
    </row>
  </sheetData>
  <mergeCells count="28">
    <mergeCell ref="A2:W2"/>
    <mergeCell ref="A3:H3"/>
    <mergeCell ref="J4:M4"/>
    <mergeCell ref="N4:P4"/>
    <mergeCell ref="R4:W4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紫凝</cp:lastModifiedBy>
  <dcterms:created xsi:type="dcterms:W3CDTF">2024-02-26T07:33:00Z</dcterms:created>
  <dcterms:modified xsi:type="dcterms:W3CDTF">2024-11-04T04:16:17Z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732A3F81D428462BBC3F17331E9BF20B_13</vt:lpwstr>
  </property>
  <property fmtid="{D5CDD505-2E9C-101B-9397-08002B2CF9AE}" pid="3" name="KSOProductBuildVer">
    <vt:lpwstr>2052-12.1.0.18888</vt:lpwstr>
  </property>
</Properties>
</file>