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000" windowHeight="8805"/>
  </bookViews>
  <sheets>
    <sheet name="手工" sheetId="1" r:id="rId1"/>
    <sheet name="公式计算" sheetId="2" r:id="rId2"/>
    <sheet name="Sheet2" sheetId="3" r:id="rId3"/>
    <sheet name="Sheet3" sheetId="4" r:id="rId4"/>
  </sheets>
  <calcPr calcId="124519"/>
</workbook>
</file>

<file path=xl/calcChain.xml><?xml version="1.0" encoding="utf-8"?>
<calcChain xmlns="http://schemas.openxmlformats.org/spreadsheetml/2006/main">
  <c r="J16" i="1"/>
  <c r="I16"/>
  <c r="G16"/>
  <c r="F16"/>
  <c r="D16"/>
  <c r="B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</calcChain>
</file>

<file path=xl/sharedStrings.xml><?xml version="1.0" encoding="utf-8"?>
<sst xmlns="http://schemas.openxmlformats.org/spreadsheetml/2006/main" count="29" uniqueCount="29">
  <si>
    <t>乡 镇</t>
  </si>
  <si>
    <t>2022年末总人口数（人）                                                                                                             （备注：各卫生院提供）</t>
  </si>
  <si>
    <t>乡村医生数（人）</t>
  </si>
  <si>
    <t>区域面积                                                                                                         （平方公里）</t>
  </si>
  <si>
    <t>农业人口数（人）（备注：各卫生院提供）</t>
  </si>
  <si>
    <t>村卫生所补助</t>
  </si>
  <si>
    <t>基层医疗卫生机构补助</t>
  </si>
  <si>
    <t>合 计 拨付金额  （万元）</t>
  </si>
  <si>
    <t>按区域人口（60%）</t>
  </si>
  <si>
    <t>按乡村医生（40%）</t>
  </si>
  <si>
    <t>补助金额（万元）</t>
  </si>
  <si>
    <t>按服务人口（85%）</t>
  </si>
  <si>
    <t>按区域面积（15%）</t>
  </si>
  <si>
    <t>补助金额                                                                             （万元）</t>
  </si>
  <si>
    <t>合 计</t>
  </si>
  <si>
    <t xml:space="preserve">      2023年基本药物制度省级补助资金分配表</t>
    <phoneticPr fontId="5" type="noConversion"/>
  </si>
  <si>
    <t>单位：万元</t>
    <phoneticPr fontId="5" type="noConversion"/>
  </si>
  <si>
    <t xml:space="preserve">附：文件依据  曲财社[2023]28号            指标110万元                       </t>
    <phoneticPr fontId="5" type="noConversion"/>
  </si>
  <si>
    <t>通泉街道社区卫生服务中心</t>
    <phoneticPr fontId="5" type="noConversion"/>
  </si>
  <si>
    <t>王家庄街道社区卫生服务中心</t>
    <phoneticPr fontId="5" type="noConversion"/>
  </si>
  <si>
    <t>旧县街道社区卫生服务中心</t>
    <phoneticPr fontId="5" type="noConversion"/>
  </si>
  <si>
    <t>鸡头村街道社区卫生服务中心</t>
    <phoneticPr fontId="5" type="noConversion"/>
  </si>
  <si>
    <t>张安屯街道社区卫生服务中心</t>
    <phoneticPr fontId="5" type="noConversion"/>
  </si>
  <si>
    <t>马过河镇卫生院</t>
    <phoneticPr fontId="5" type="noConversion"/>
  </si>
  <si>
    <t>马鸣乡卫生院</t>
    <phoneticPr fontId="5" type="noConversion"/>
  </si>
  <si>
    <t>大庄乡卫生院</t>
    <phoneticPr fontId="5" type="noConversion"/>
  </si>
  <si>
    <t>月望乡中心卫生院</t>
    <phoneticPr fontId="5" type="noConversion"/>
  </si>
  <si>
    <t>纳章镇卫生院</t>
    <phoneticPr fontId="5" type="noConversion"/>
  </si>
  <si>
    <t>附件1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</si>
</sst>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_GBK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O6" sqref="O6"/>
    </sheetView>
  </sheetViews>
  <sheetFormatPr defaultColWidth="9" defaultRowHeight="13.5"/>
  <cols>
    <col min="1" max="1" width="26.875" style="9" customWidth="1"/>
    <col min="2" max="2" width="13" customWidth="1"/>
    <col min="3" max="3" width="8.5" customWidth="1"/>
    <col min="4" max="4" width="9.625" customWidth="1"/>
    <col min="5" max="6" width="9.375" customWidth="1"/>
    <col min="7" max="7" width="9.75" customWidth="1"/>
    <col min="8" max="8" width="9.25" customWidth="1"/>
    <col min="9" max="9" width="10.25" customWidth="1"/>
    <col min="10" max="10" width="9.25" customWidth="1"/>
    <col min="11" max="11" width="9.75" customWidth="1"/>
    <col min="12" max="12" width="12.25" customWidth="1"/>
    <col min="13" max="13" width="10.375"/>
  </cols>
  <sheetData>
    <row r="1" spans="1:12" ht="21.75" customHeight="1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7" customHeight="1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8.5" customHeight="1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3.5" customHeight="1">
      <c r="A4" s="16" t="s">
        <v>0</v>
      </c>
      <c r="B4" s="17" t="s">
        <v>1</v>
      </c>
      <c r="C4" s="17" t="s">
        <v>2</v>
      </c>
      <c r="D4" s="17" t="s">
        <v>3</v>
      </c>
      <c r="E4" s="18" t="s">
        <v>4</v>
      </c>
      <c r="F4" s="17" t="s">
        <v>5</v>
      </c>
      <c r="G4" s="17"/>
      <c r="H4" s="17"/>
      <c r="I4" s="17" t="s">
        <v>6</v>
      </c>
      <c r="J4" s="17"/>
      <c r="K4" s="17"/>
      <c r="L4" s="17" t="s">
        <v>7</v>
      </c>
    </row>
    <row r="5" spans="1:12" ht="42.95" customHeight="1">
      <c r="A5" s="16"/>
      <c r="B5" s="17"/>
      <c r="C5" s="17"/>
      <c r="D5" s="17"/>
      <c r="E5" s="19"/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6" t="s">
        <v>13</v>
      </c>
      <c r="L5" s="17"/>
    </row>
    <row r="6" spans="1:12" ht="29.25" customHeight="1">
      <c r="A6" s="8" t="s">
        <v>18</v>
      </c>
      <c r="B6" s="2">
        <v>59790</v>
      </c>
      <c r="C6" s="2">
        <v>31</v>
      </c>
      <c r="D6" s="2">
        <v>131.71</v>
      </c>
      <c r="E6" s="3">
        <v>34963</v>
      </c>
      <c r="F6" s="4">
        <v>8.25</v>
      </c>
      <c r="G6" s="4">
        <v>3.85</v>
      </c>
      <c r="H6" s="4">
        <f t="shared" ref="H6:H15" si="0">SUM(F6:G6)</f>
        <v>12.1</v>
      </c>
      <c r="I6" s="7">
        <v>9.66</v>
      </c>
      <c r="J6" s="7">
        <v>0.54</v>
      </c>
      <c r="K6" s="4">
        <f t="shared" ref="K6:K15" si="1">SUM(I6:J6)</f>
        <v>10.199999999999999</v>
      </c>
      <c r="L6" s="4">
        <v>22.3</v>
      </c>
    </row>
    <row r="7" spans="1:12" ht="29.25" customHeight="1">
      <c r="A7" s="8" t="s">
        <v>19</v>
      </c>
      <c r="B7" s="2">
        <v>19367</v>
      </c>
      <c r="C7" s="2">
        <v>18</v>
      </c>
      <c r="D7" s="2">
        <v>142.71</v>
      </c>
      <c r="E7" s="3">
        <v>17356</v>
      </c>
      <c r="F7" s="4">
        <v>4.0999999999999996</v>
      </c>
      <c r="G7" s="4">
        <v>2.2400000000000002</v>
      </c>
      <c r="H7" s="4">
        <f t="shared" si="0"/>
        <v>6.34</v>
      </c>
      <c r="I7" s="7">
        <v>3.13</v>
      </c>
      <c r="J7" s="7">
        <v>0.59</v>
      </c>
      <c r="K7" s="4">
        <f t="shared" si="1"/>
        <v>3.72</v>
      </c>
      <c r="L7" s="4">
        <v>10.06</v>
      </c>
    </row>
    <row r="8" spans="1:12" ht="29.25" customHeight="1">
      <c r="A8" s="8" t="s">
        <v>23</v>
      </c>
      <c r="B8" s="2">
        <v>16660</v>
      </c>
      <c r="C8" s="2">
        <v>17</v>
      </c>
      <c r="D8" s="2">
        <v>131</v>
      </c>
      <c r="E8" s="3">
        <v>12167</v>
      </c>
      <c r="F8" s="4">
        <v>2.87</v>
      </c>
      <c r="G8" s="4">
        <v>2.11</v>
      </c>
      <c r="H8" s="4">
        <f t="shared" si="0"/>
        <v>4.9800000000000004</v>
      </c>
      <c r="I8" s="7">
        <v>2.69</v>
      </c>
      <c r="J8" s="7">
        <v>0.54</v>
      </c>
      <c r="K8" s="4">
        <f t="shared" si="1"/>
        <v>3.23</v>
      </c>
      <c r="L8" s="4">
        <v>8.2100000000000009</v>
      </c>
    </row>
    <row r="9" spans="1:12" ht="29.25" customHeight="1">
      <c r="A9" s="8" t="s">
        <v>20</v>
      </c>
      <c r="B9" s="2">
        <v>32411</v>
      </c>
      <c r="C9" s="2">
        <v>30</v>
      </c>
      <c r="D9" s="2">
        <v>267</v>
      </c>
      <c r="E9" s="3">
        <v>26961</v>
      </c>
      <c r="F9" s="4">
        <v>6.36</v>
      </c>
      <c r="G9" s="4">
        <v>3.73</v>
      </c>
      <c r="H9" s="4">
        <f t="shared" si="0"/>
        <v>10.09</v>
      </c>
      <c r="I9" s="7">
        <v>5.24</v>
      </c>
      <c r="J9" s="7">
        <v>1.1000000000000001</v>
      </c>
      <c r="K9" s="4">
        <f t="shared" si="1"/>
        <v>6.34</v>
      </c>
      <c r="L9" s="4">
        <v>16.43</v>
      </c>
    </row>
    <row r="10" spans="1:12" ht="29.25" customHeight="1">
      <c r="A10" s="8" t="s">
        <v>24</v>
      </c>
      <c r="B10" s="2">
        <v>13840</v>
      </c>
      <c r="C10" s="2">
        <v>18</v>
      </c>
      <c r="D10" s="2">
        <v>239</v>
      </c>
      <c r="E10" s="3">
        <v>9826</v>
      </c>
      <c r="F10" s="4">
        <v>2.3199999999999998</v>
      </c>
      <c r="G10" s="4">
        <v>2.2400000000000002</v>
      </c>
      <c r="H10" s="4">
        <f t="shared" si="0"/>
        <v>4.5599999999999996</v>
      </c>
      <c r="I10" s="7">
        <v>2.2400000000000002</v>
      </c>
      <c r="J10" s="7">
        <v>0.98</v>
      </c>
      <c r="K10" s="4">
        <f t="shared" si="1"/>
        <v>3.22</v>
      </c>
      <c r="L10" s="4">
        <v>7.78</v>
      </c>
    </row>
    <row r="11" spans="1:12" ht="29.25" customHeight="1">
      <c r="A11" s="8" t="s">
        <v>25</v>
      </c>
      <c r="B11" s="2">
        <v>14870</v>
      </c>
      <c r="C11" s="2">
        <v>20</v>
      </c>
      <c r="D11" s="2">
        <v>134</v>
      </c>
      <c r="E11" s="3">
        <v>10200</v>
      </c>
      <c r="F11" s="4">
        <v>2.41</v>
      </c>
      <c r="G11" s="4">
        <v>2.4900000000000002</v>
      </c>
      <c r="H11" s="4">
        <f t="shared" si="0"/>
        <v>4.9000000000000004</v>
      </c>
      <c r="I11" s="7">
        <v>2.4</v>
      </c>
      <c r="J11" s="7">
        <v>0.55000000000000004</v>
      </c>
      <c r="K11" s="4">
        <f t="shared" si="1"/>
        <v>2.95</v>
      </c>
      <c r="L11" s="4">
        <v>7.85</v>
      </c>
    </row>
    <row r="12" spans="1:12" ht="29.25" customHeight="1">
      <c r="A12" s="8" t="s">
        <v>26</v>
      </c>
      <c r="B12" s="2">
        <v>32456</v>
      </c>
      <c r="C12" s="2">
        <v>33</v>
      </c>
      <c r="D12" s="2">
        <v>225</v>
      </c>
      <c r="E12" s="3">
        <v>31760</v>
      </c>
      <c r="F12" s="4">
        <v>7.5</v>
      </c>
      <c r="G12" s="4">
        <v>4.08</v>
      </c>
      <c r="H12" s="4">
        <f t="shared" si="0"/>
        <v>11.58</v>
      </c>
      <c r="I12" s="7">
        <v>5.24</v>
      </c>
      <c r="J12" s="7">
        <v>0.92</v>
      </c>
      <c r="K12" s="4">
        <f t="shared" si="1"/>
        <v>6.16</v>
      </c>
      <c r="L12" s="4">
        <v>17.739999999999998</v>
      </c>
    </row>
    <row r="13" spans="1:12" ht="29.25" customHeight="1">
      <c r="A13" s="8" t="s">
        <v>27</v>
      </c>
      <c r="B13" s="2">
        <v>15438</v>
      </c>
      <c r="C13" s="2">
        <v>15</v>
      </c>
      <c r="D13" s="2">
        <v>157</v>
      </c>
      <c r="E13" s="3">
        <v>10953</v>
      </c>
      <c r="F13" s="4">
        <v>2.59</v>
      </c>
      <c r="G13" s="4">
        <v>1.86</v>
      </c>
      <c r="H13" s="4">
        <f t="shared" si="0"/>
        <v>4.45</v>
      </c>
      <c r="I13" s="7">
        <v>2.4900000000000002</v>
      </c>
      <c r="J13" s="7">
        <v>0.64</v>
      </c>
      <c r="K13" s="4">
        <f t="shared" si="1"/>
        <v>3.13</v>
      </c>
      <c r="L13" s="4">
        <v>7.58</v>
      </c>
    </row>
    <row r="14" spans="1:12" ht="29.25" customHeight="1">
      <c r="A14" s="8" t="s">
        <v>21</v>
      </c>
      <c r="B14" s="2">
        <v>17398</v>
      </c>
      <c r="C14" s="2">
        <v>19</v>
      </c>
      <c r="D14" s="2">
        <v>116.12</v>
      </c>
      <c r="E14" s="3">
        <v>7758</v>
      </c>
      <c r="F14" s="4">
        <v>1.83</v>
      </c>
      <c r="G14" s="4">
        <v>2.36</v>
      </c>
      <c r="H14" s="4">
        <f t="shared" si="0"/>
        <v>4.1900000000000004</v>
      </c>
      <c r="I14" s="7">
        <v>2.81</v>
      </c>
      <c r="J14" s="7">
        <v>0.48</v>
      </c>
      <c r="K14" s="4">
        <f t="shared" si="1"/>
        <v>3.29</v>
      </c>
      <c r="L14" s="4">
        <v>7.48</v>
      </c>
    </row>
    <row r="15" spans="1:12" ht="29.25" customHeight="1">
      <c r="A15" s="8" t="s">
        <v>22</v>
      </c>
      <c r="B15" s="2">
        <v>10150</v>
      </c>
      <c r="C15" s="2">
        <v>11</v>
      </c>
      <c r="D15" s="2">
        <v>70.459999999999994</v>
      </c>
      <c r="E15" s="3">
        <v>5350</v>
      </c>
      <c r="F15" s="4">
        <v>1.26</v>
      </c>
      <c r="G15" s="4">
        <v>1.37</v>
      </c>
      <c r="H15" s="4">
        <f t="shared" si="0"/>
        <v>2.63</v>
      </c>
      <c r="I15" s="7">
        <v>1.64</v>
      </c>
      <c r="J15" s="7">
        <v>0.3</v>
      </c>
      <c r="K15" s="4">
        <f t="shared" si="1"/>
        <v>1.94</v>
      </c>
      <c r="L15" s="4">
        <v>4.57</v>
      </c>
    </row>
    <row r="16" spans="1:12" ht="29.25" customHeight="1">
      <c r="A16" s="8" t="s">
        <v>14</v>
      </c>
      <c r="B16" s="5">
        <f>SUM(B6:B15)</f>
        <v>232380</v>
      </c>
      <c r="C16" s="2">
        <v>212</v>
      </c>
      <c r="D16" s="2">
        <f>SUM(D6:D15)</f>
        <v>1614</v>
      </c>
      <c r="E16" s="2">
        <v>167294</v>
      </c>
      <c r="F16" s="4">
        <f>SUM(F6:F15)</f>
        <v>39.49</v>
      </c>
      <c r="G16" s="4">
        <f>SUM(G6:G15)</f>
        <v>26.33</v>
      </c>
      <c r="H16" s="4">
        <v>65.819999999999993</v>
      </c>
      <c r="I16" s="7">
        <f>SUM(I6:I15)</f>
        <v>37.54</v>
      </c>
      <c r="J16" s="7">
        <f>SUM(J6:J15)</f>
        <v>6.64</v>
      </c>
      <c r="K16" s="4">
        <v>44.18</v>
      </c>
      <c r="L16" s="4">
        <v>110</v>
      </c>
    </row>
    <row r="17" spans="1:12" ht="24.75" customHeight="1">
      <c r="A17" s="14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32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mergeCells count="13">
    <mergeCell ref="A18:L19"/>
    <mergeCell ref="A1:L1"/>
    <mergeCell ref="A3:L3"/>
    <mergeCell ref="A17:L17"/>
    <mergeCell ref="A4:A5"/>
    <mergeCell ref="B4:B5"/>
    <mergeCell ref="C4:C5"/>
    <mergeCell ref="D4:D5"/>
    <mergeCell ref="E4:E5"/>
    <mergeCell ref="L4:L5"/>
    <mergeCell ref="A2:L2"/>
    <mergeCell ref="F4:H4"/>
    <mergeCell ref="I4:K4"/>
  </mergeCells>
  <phoneticPr fontId="5" type="noConversion"/>
  <pageMargins left="0.31496062992125984" right="0.11811023622047245" top="0.55118110236220474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5" sqref="H25"/>
    </sheetView>
  </sheetViews>
  <sheetFormatPr defaultColWidth="9" defaultRowHeight="13.5"/>
  <cols>
    <col min="1" max="1" width="8.875" customWidth="1"/>
    <col min="2" max="2" width="10" customWidth="1"/>
    <col min="3" max="3" width="9.875" customWidth="1"/>
    <col min="4" max="4" width="10.5" customWidth="1"/>
    <col min="5" max="5" width="9.75" customWidth="1"/>
    <col min="6" max="8" width="10.25" customWidth="1"/>
    <col min="9" max="9" width="11.25" customWidth="1"/>
    <col min="10" max="10" width="10.25" customWidth="1"/>
    <col min="11" max="11" width="11.25" customWidth="1"/>
    <col min="12" max="12" width="12.125" customWidth="1"/>
  </cols>
  <sheetData/>
  <phoneticPr fontId="5" type="noConversion"/>
  <pageMargins left="0.70069444444444495" right="0.50277777777777799" top="0.55416666666666703" bottom="0.75138888888888899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手工</vt:lpstr>
      <vt:lpstr>公式计算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2023-03-13T08:41:57Z</cp:lastPrinted>
  <dcterms:created xsi:type="dcterms:W3CDTF">2018-03-26T07:18:00Z</dcterms:created>
  <dcterms:modified xsi:type="dcterms:W3CDTF">2023-03-13T08:43:52Z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